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autoCompressPictures="0"/>
  <mc:AlternateContent xmlns:mc="http://schemas.openxmlformats.org/markup-compatibility/2006">
    <mc:Choice Requires="x15">
      <x15ac:absPath xmlns:x15ac="http://schemas.microsoft.com/office/spreadsheetml/2010/11/ac" url="S:\R0242\daten\"/>
    </mc:Choice>
  </mc:AlternateContent>
  <xr:revisionPtr revIDLastSave="0" documentId="13_ncr:1_{D89C6965-EDF7-4F0F-840E-F5E9B3BF5D0E}"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2576" tabRatio="789" firstSheet="3"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List'!$A$4:$Q$2504</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7" i="5" l="1"/>
  <c r="T37" i="5"/>
  <c r="B38" i="5"/>
  <c r="T38" i="5" s="1"/>
  <c r="B39" i="5"/>
  <c r="T39" i="5"/>
  <c r="B40" i="5"/>
  <c r="T40" i="5"/>
  <c r="B41" i="5"/>
  <c r="T41" i="5" s="1"/>
  <c r="B42" i="5"/>
  <c r="T42" i="5"/>
  <c r="B43" i="5"/>
  <c r="T43" i="5"/>
  <c r="B44" i="5"/>
  <c r="T44" i="5" s="1"/>
  <c r="B45" i="5"/>
  <c r="T45" i="5"/>
  <c r="B46" i="5"/>
  <c r="T46" i="5"/>
  <c r="B47" i="5"/>
  <c r="T47" i="5" s="1"/>
  <c r="B48" i="5"/>
  <c r="T48" i="5"/>
  <c r="B49" i="5"/>
  <c r="T49" i="5"/>
  <c r="B50" i="5"/>
  <c r="T50" i="5" s="1"/>
  <c r="B51" i="5"/>
  <c r="T51" i="5"/>
  <c r="B52" i="5"/>
  <c r="T52" i="5"/>
  <c r="B53" i="5"/>
  <c r="T53" i="5" s="1"/>
  <c r="B54" i="5"/>
  <c r="T54" i="5"/>
  <c r="B55" i="5"/>
  <c r="T55" i="5"/>
  <c r="B56" i="5"/>
  <c r="T56" i="5" s="1"/>
  <c r="B57" i="5"/>
  <c r="T57" i="5"/>
  <c r="B58" i="5"/>
  <c r="T58" i="5"/>
  <c r="B59" i="5"/>
  <c r="T59" i="5" s="1"/>
  <c r="B60" i="5"/>
  <c r="T60" i="5"/>
  <c r="B61" i="5"/>
  <c r="T61" i="5"/>
  <c r="B62" i="5"/>
  <c r="T62" i="5" s="1"/>
  <c r="B63" i="5"/>
  <c r="T63" i="5"/>
  <c r="B64" i="5"/>
  <c r="T64" i="5"/>
  <c r="B65" i="5"/>
  <c r="T65" i="5" s="1"/>
  <c r="B66" i="5"/>
  <c r="T66" i="5"/>
  <c r="B67" i="5"/>
  <c r="T67" i="5"/>
  <c r="B68" i="5"/>
  <c r="T68" i="5" s="1"/>
  <c r="B69" i="5"/>
  <c r="T69" i="5"/>
  <c r="B70" i="5"/>
  <c r="T70" i="5"/>
  <c r="B71" i="5"/>
  <c r="T71" i="5" s="1"/>
  <c r="B72" i="5"/>
  <c r="T72" i="5"/>
  <c r="B73" i="5"/>
  <c r="T73" i="5"/>
  <c r="B74" i="5"/>
  <c r="T74" i="5" s="1"/>
  <c r="B75" i="5"/>
  <c r="T75" i="5"/>
  <c r="B76" i="5"/>
  <c r="T76" i="5"/>
  <c r="B77" i="5"/>
  <c r="T77" i="5" s="1"/>
  <c r="B78" i="5"/>
  <c r="T78" i="5"/>
  <c r="B79" i="5"/>
  <c r="T79" i="5"/>
  <c r="B80" i="5"/>
  <c r="T80" i="5" s="1"/>
  <c r="B81" i="5"/>
  <c r="T81" i="5"/>
  <c r="B82" i="5"/>
  <c r="T82" i="5"/>
  <c r="B83" i="5"/>
  <c r="T83" i="5" s="1"/>
  <c r="B84" i="5"/>
  <c r="T84" i="5"/>
  <c r="B85" i="5"/>
  <c r="T85" i="5"/>
  <c r="B86" i="5"/>
  <c r="T86" i="5" s="1"/>
  <c r="B87" i="5"/>
  <c r="T87" i="5"/>
  <c r="B88" i="5"/>
  <c r="T88" i="5"/>
  <c r="B89" i="5"/>
  <c r="T89" i="5" s="1"/>
  <c r="B90" i="5"/>
  <c r="T90" i="5"/>
  <c r="B91" i="5"/>
  <c r="T91" i="5"/>
  <c r="B92" i="5"/>
  <c r="T92" i="5" s="1"/>
  <c r="B93" i="5"/>
  <c r="T93" i="5"/>
  <c r="B94" i="5"/>
  <c r="T94" i="5"/>
  <c r="B95" i="5"/>
  <c r="T95" i="5" s="1"/>
  <c r="B96" i="5"/>
  <c r="T96" i="5"/>
  <c r="B97" i="5"/>
  <c r="T97" i="5"/>
  <c r="B98" i="5"/>
  <c r="T98" i="5" s="1"/>
  <c r="B99" i="5"/>
  <c r="T99" i="5"/>
  <c r="B100" i="5"/>
  <c r="T100" i="5"/>
  <c r="B101" i="5"/>
  <c r="T101" i="5" s="1"/>
  <c r="B102" i="5"/>
  <c r="T102" i="5"/>
  <c r="B103" i="5"/>
  <c r="T103" i="5"/>
  <c r="B104" i="5"/>
  <c r="T104" i="5" s="1"/>
  <c r="B105" i="5"/>
  <c r="T105" i="5"/>
  <c r="B106" i="5"/>
  <c r="T106" i="5"/>
  <c r="B107" i="5"/>
  <c r="T107" i="5" s="1"/>
  <c r="B108" i="5"/>
  <c r="T108" i="5"/>
  <c r="B109" i="5"/>
  <c r="T109" i="5"/>
  <c r="B110" i="5"/>
  <c r="T110" i="5" s="1"/>
  <c r="B111" i="5"/>
  <c r="T111" i="5"/>
  <c r="B112" i="5"/>
  <c r="T112" i="5"/>
  <c r="B113" i="5"/>
  <c r="T113" i="5" s="1"/>
  <c r="B114" i="5"/>
  <c r="T114" i="5"/>
  <c r="B115" i="5"/>
  <c r="T115" i="5"/>
  <c r="B116" i="5"/>
  <c r="T116" i="5" s="1"/>
  <c r="B117" i="5"/>
  <c r="T117" i="5"/>
  <c r="B118" i="5"/>
  <c r="T118" i="5"/>
  <c r="B119" i="5"/>
  <c r="T119" i="5" s="1"/>
  <c r="B120" i="5"/>
  <c r="T120" i="5"/>
  <c r="B121" i="5"/>
  <c r="T121" i="5"/>
  <c r="B122" i="5"/>
  <c r="T122" i="5" s="1"/>
  <c r="B123" i="5"/>
  <c r="T123" i="5"/>
  <c r="B124" i="5"/>
  <c r="T124" i="5"/>
  <c r="B125" i="5"/>
  <c r="T125" i="5" s="1"/>
  <c r="B126" i="5"/>
  <c r="T126" i="5"/>
  <c r="B127" i="5"/>
  <c r="T127" i="5"/>
  <c r="B128" i="5"/>
  <c r="T128" i="5" s="1"/>
  <c r="B129" i="5"/>
  <c r="T129" i="5"/>
  <c r="B130" i="5"/>
  <c r="T130" i="5"/>
  <c r="B131" i="5"/>
  <c r="T131" i="5" s="1"/>
  <c r="B132" i="5"/>
  <c r="T132" i="5"/>
  <c r="B133" i="5"/>
  <c r="T133" i="5"/>
  <c r="B134" i="5"/>
  <c r="T134" i="5" s="1"/>
  <c r="B135" i="5"/>
  <c r="T135" i="5"/>
  <c r="B136" i="5"/>
  <c r="T136" i="5"/>
  <c r="B137" i="5"/>
  <c r="T137" i="5" s="1"/>
  <c r="B138" i="5"/>
  <c r="T138" i="5"/>
  <c r="B139" i="5"/>
  <c r="T139" i="5"/>
  <c r="B140" i="5"/>
  <c r="T140" i="5" s="1"/>
  <c r="B141" i="5"/>
  <c r="T141" i="5"/>
  <c r="B142" i="5"/>
  <c r="T142" i="5"/>
  <c r="B143" i="5"/>
  <c r="T143" i="5" s="1"/>
  <c r="B144" i="5"/>
  <c r="T144" i="5"/>
  <c r="B145" i="5"/>
  <c r="T145" i="5"/>
  <c r="B146" i="5"/>
  <c r="T146" i="5" s="1"/>
  <c r="B147" i="5"/>
  <c r="T147" i="5"/>
  <c r="B148" i="5"/>
  <c r="T148" i="5"/>
  <c r="B149" i="5"/>
  <c r="T149" i="5" s="1"/>
  <c r="B150" i="5"/>
  <c r="T150" i="5"/>
  <c r="B151" i="5"/>
  <c r="T151" i="5"/>
  <c r="B152" i="5"/>
  <c r="T152" i="5" s="1"/>
  <c r="B153" i="5"/>
  <c r="T153" i="5"/>
  <c r="B154" i="5"/>
  <c r="T154" i="5"/>
  <c r="B155" i="5"/>
  <c r="T155" i="5" s="1"/>
  <c r="B156" i="5"/>
  <c r="T156" i="5"/>
  <c r="B157" i="5"/>
  <c r="T157" i="5"/>
  <c r="B158" i="5"/>
  <c r="T158" i="5" s="1"/>
  <c r="B159" i="5"/>
  <c r="T159" i="5"/>
  <c r="B160" i="5"/>
  <c r="T160" i="5"/>
  <c r="B161" i="5"/>
  <c r="T161" i="5" s="1"/>
  <c r="B162" i="5"/>
  <c r="T162" i="5"/>
  <c r="B163" i="5"/>
  <c r="T163" i="5"/>
  <c r="B164" i="5"/>
  <c r="T164" i="5" s="1"/>
  <c r="B165" i="5"/>
  <c r="T165" i="5"/>
  <c r="B166" i="5"/>
  <c r="T166" i="5"/>
  <c r="B167" i="5"/>
  <c r="T167" i="5" s="1"/>
  <c r="B168" i="5"/>
  <c r="T168" i="5"/>
  <c r="B169" i="5"/>
  <c r="T169" i="5"/>
  <c r="B170" i="5"/>
  <c r="T170" i="5" s="1"/>
  <c r="B171" i="5"/>
  <c r="T171" i="5"/>
  <c r="B172" i="5"/>
  <c r="T172" i="5"/>
  <c r="B173" i="5"/>
  <c r="T173" i="5" s="1"/>
  <c r="B174" i="5"/>
  <c r="T174" i="5"/>
  <c r="B175" i="5"/>
  <c r="T175" i="5"/>
  <c r="B176" i="5"/>
  <c r="T176" i="5" s="1"/>
  <c r="B177" i="5"/>
  <c r="T177" i="5"/>
  <c r="B178" i="5"/>
  <c r="T178" i="5"/>
  <c r="B179" i="5"/>
  <c r="T179" i="5" s="1"/>
  <c r="B180" i="5"/>
  <c r="T180" i="5"/>
  <c r="B181" i="5"/>
  <c r="T181" i="5"/>
  <c r="B182" i="5"/>
  <c r="T182" i="5" s="1"/>
  <c r="B183" i="5"/>
  <c r="T183" i="5"/>
  <c r="B184" i="5"/>
  <c r="T184" i="5"/>
  <c r="B185" i="5"/>
  <c r="T185" i="5" s="1"/>
  <c r="B186" i="5"/>
  <c r="T186" i="5"/>
  <c r="B187" i="5"/>
  <c r="T187" i="5"/>
  <c r="B188" i="5"/>
  <c r="T188" i="5" s="1"/>
  <c r="B189" i="5"/>
  <c r="T189" i="5"/>
  <c r="B190" i="5"/>
  <c r="T190" i="5"/>
  <c r="B191" i="5"/>
  <c r="T191" i="5" s="1"/>
  <c r="B192" i="5"/>
  <c r="T192" i="5"/>
  <c r="B193" i="5"/>
  <c r="T193" i="5" s="1"/>
  <c r="B194" i="5"/>
  <c r="T194" i="5" s="1"/>
  <c r="B195" i="5"/>
  <c r="T195" i="5"/>
  <c r="B196" i="5"/>
  <c r="T196" i="5"/>
  <c r="B197" i="5"/>
  <c r="T197" i="5" s="1"/>
  <c r="B198" i="5"/>
  <c r="T198" i="5"/>
  <c r="B199" i="5"/>
  <c r="T199" i="5" s="1"/>
  <c r="B200" i="5"/>
  <c r="T200" i="5" s="1"/>
  <c r="B201" i="5"/>
  <c r="T201" i="5"/>
  <c r="B202" i="5"/>
  <c r="T202" i="5" s="1"/>
  <c r="B203" i="5"/>
  <c r="T203" i="5" s="1"/>
  <c r="B204" i="5"/>
  <c r="T204" i="5"/>
  <c r="B205" i="5"/>
  <c r="T205" i="5" s="1"/>
  <c r="B206" i="5"/>
  <c r="T206" i="5" s="1"/>
  <c r="B207" i="5"/>
  <c r="T207" i="5"/>
  <c r="B208" i="5"/>
  <c r="T208" i="5" s="1"/>
  <c r="B209" i="5"/>
  <c r="T209" i="5" s="1"/>
  <c r="B210" i="5"/>
  <c r="T210" i="5"/>
  <c r="B211" i="5"/>
  <c r="T211" i="5" s="1"/>
  <c r="B212" i="5"/>
  <c r="T212" i="5" s="1"/>
  <c r="B213" i="5"/>
  <c r="T213" i="5"/>
  <c r="B214" i="5"/>
  <c r="T214" i="5" s="1"/>
  <c r="B215" i="5"/>
  <c r="T215" i="5" s="1"/>
  <c r="B216" i="5"/>
  <c r="T216" i="5"/>
  <c r="B217" i="5"/>
  <c r="T217" i="5" s="1"/>
  <c r="B218" i="5"/>
  <c r="T218" i="5" s="1"/>
  <c r="B219" i="5"/>
  <c r="T219" i="5"/>
  <c r="B220" i="5"/>
  <c r="T220" i="5" s="1"/>
  <c r="B221" i="5"/>
  <c r="T221" i="5" s="1"/>
  <c r="B222" i="5"/>
  <c r="T222" i="5"/>
  <c r="B223" i="5"/>
  <c r="T223" i="5" s="1"/>
  <c r="B224" i="5"/>
  <c r="T224" i="5" s="1"/>
  <c r="B225" i="5"/>
  <c r="T225" i="5"/>
  <c r="B226" i="5"/>
  <c r="T226" i="5" s="1"/>
  <c r="B227" i="5"/>
  <c r="T227" i="5" s="1"/>
  <c r="B228" i="5"/>
  <c r="T228" i="5"/>
  <c r="B229" i="5"/>
  <c r="T229" i="5" s="1"/>
  <c r="B230" i="5"/>
  <c r="T230" i="5" s="1"/>
  <c r="B231" i="5"/>
  <c r="T231" i="5"/>
  <c r="B232" i="5"/>
  <c r="T232" i="5"/>
  <c r="B233" i="5"/>
  <c r="T233" i="5" s="1"/>
  <c r="B234" i="5"/>
  <c r="T234" i="5"/>
  <c r="B235" i="5"/>
  <c r="T235" i="5"/>
  <c r="B236" i="5"/>
  <c r="T236" i="5" s="1"/>
  <c r="B237" i="5"/>
  <c r="T237" i="5"/>
  <c r="B238" i="5"/>
  <c r="T238" i="5"/>
  <c r="B239" i="5"/>
  <c r="T239" i="5" s="1"/>
  <c r="B240" i="5"/>
  <c r="T240" i="5"/>
  <c r="B241" i="5"/>
  <c r="T241" i="5" s="1"/>
  <c r="B242" i="5"/>
  <c r="T242" i="5"/>
  <c r="B243" i="5"/>
  <c r="T243" i="5"/>
  <c r="B244" i="5"/>
  <c r="T244" i="5" s="1"/>
  <c r="B245" i="5"/>
  <c r="T245" i="5"/>
  <c r="B246" i="5"/>
  <c r="T246" i="5"/>
  <c r="B247" i="5"/>
  <c r="T247" i="5" s="1"/>
  <c r="B248" i="5"/>
  <c r="T248" i="5"/>
  <c r="B249" i="5"/>
  <c r="T249" i="5"/>
  <c r="B250" i="5"/>
  <c r="T250" i="5" s="1"/>
  <c r="B251" i="5"/>
  <c r="T251" i="5"/>
  <c r="B252" i="5"/>
  <c r="T252" i="5"/>
  <c r="B253" i="5"/>
  <c r="T253" i="5" s="1"/>
  <c r="B254" i="5"/>
  <c r="T254" i="5"/>
  <c r="B255" i="5"/>
  <c r="T255" i="5"/>
  <c r="B256" i="5"/>
  <c r="T256" i="5" s="1"/>
  <c r="B257" i="5"/>
  <c r="T257" i="5"/>
  <c r="B258" i="5"/>
  <c r="T258" i="5"/>
  <c r="B259" i="5"/>
  <c r="T259" i="5" s="1"/>
  <c r="B260" i="5"/>
  <c r="T260" i="5"/>
  <c r="B261" i="5"/>
  <c r="T261" i="5"/>
  <c r="B262" i="5"/>
  <c r="T262" i="5" s="1"/>
  <c r="B263" i="5"/>
  <c r="T263" i="5"/>
  <c r="B264" i="5"/>
  <c r="T264" i="5"/>
  <c r="B265" i="5"/>
  <c r="T265" i="5" s="1"/>
  <c r="B266" i="5"/>
  <c r="T266" i="5"/>
  <c r="B267" i="5"/>
  <c r="T267" i="5"/>
  <c r="B268" i="5"/>
  <c r="T268" i="5" s="1"/>
  <c r="B269" i="5"/>
  <c r="T269" i="5"/>
  <c r="B270" i="5"/>
  <c r="T270" i="5"/>
  <c r="B271" i="5"/>
  <c r="T271" i="5" s="1"/>
  <c r="B272" i="5"/>
  <c r="T272" i="5"/>
  <c r="B273" i="5"/>
  <c r="T273" i="5"/>
  <c r="B274" i="5"/>
  <c r="T274" i="5" s="1"/>
  <c r="B275" i="5"/>
  <c r="T275" i="5"/>
  <c r="B276" i="5"/>
  <c r="T276" i="5"/>
  <c r="B277" i="5"/>
  <c r="T277" i="5" s="1"/>
  <c r="B278" i="5"/>
  <c r="T278" i="5" s="1"/>
  <c r="B279" i="5"/>
  <c r="T279" i="5"/>
  <c r="B280" i="5"/>
  <c r="T280" i="5" s="1"/>
  <c r="B281" i="5"/>
  <c r="T281" i="5" s="1"/>
  <c r="B282" i="5"/>
  <c r="T282" i="5"/>
  <c r="B283" i="5"/>
  <c r="T283" i="5" s="1"/>
  <c r="B284" i="5"/>
  <c r="T284" i="5" s="1"/>
  <c r="B285" i="5"/>
  <c r="T285" i="5"/>
  <c r="B286" i="5"/>
  <c r="T286" i="5" s="1"/>
  <c r="B287" i="5"/>
  <c r="T287" i="5" s="1"/>
  <c r="B288" i="5"/>
  <c r="T288" i="5"/>
  <c r="B289" i="5"/>
  <c r="T289" i="5" s="1"/>
  <c r="B290" i="5"/>
  <c r="T290" i="5" s="1"/>
  <c r="B291" i="5"/>
  <c r="T291" i="5"/>
  <c r="B292" i="5"/>
  <c r="T292" i="5" s="1"/>
  <c r="B293" i="5"/>
  <c r="T293" i="5"/>
  <c r="B294" i="5"/>
  <c r="T294" i="5"/>
  <c r="B295" i="5"/>
  <c r="T295" i="5" s="1"/>
  <c r="B296" i="5"/>
  <c r="T296" i="5" s="1"/>
  <c r="B297" i="5"/>
  <c r="T297" i="5"/>
  <c r="B298" i="5"/>
  <c r="T298" i="5"/>
  <c r="B299" i="5"/>
  <c r="T299" i="5" s="1"/>
  <c r="B300" i="5"/>
  <c r="T300" i="5"/>
  <c r="B301" i="5"/>
  <c r="T301" i="5" s="1"/>
  <c r="B302" i="5"/>
  <c r="T302" i="5" s="1"/>
  <c r="B303" i="5"/>
  <c r="T303" i="5"/>
  <c r="B304" i="5"/>
  <c r="T304" i="5" s="1"/>
  <c r="B305" i="5"/>
  <c r="T305" i="5" s="1"/>
  <c r="B306" i="5"/>
  <c r="T306" i="5"/>
  <c r="B307" i="5"/>
  <c r="T307" i="5" s="1"/>
  <c r="B308" i="5"/>
  <c r="T308" i="5" s="1"/>
  <c r="B309" i="5"/>
  <c r="T309" i="5"/>
  <c r="B310" i="5"/>
  <c r="T310" i="5" s="1"/>
  <c r="B311" i="5"/>
  <c r="T311" i="5" s="1"/>
  <c r="B312" i="5"/>
  <c r="T312" i="5"/>
  <c r="B313" i="5"/>
  <c r="T313" i="5" s="1"/>
  <c r="B314" i="5"/>
  <c r="T314" i="5" s="1"/>
  <c r="B315" i="5"/>
  <c r="T315" i="5"/>
  <c r="B316" i="5"/>
  <c r="T316" i="5" s="1"/>
  <c r="B317" i="5"/>
  <c r="T317" i="5" s="1"/>
  <c r="B318" i="5"/>
  <c r="T318" i="5"/>
  <c r="B319" i="5"/>
  <c r="T319" i="5" s="1"/>
  <c r="B320" i="5"/>
  <c r="T320" i="5" s="1"/>
  <c r="B321" i="5"/>
  <c r="T321" i="5"/>
  <c r="B322" i="5"/>
  <c r="T322" i="5" s="1"/>
  <c r="B323" i="5"/>
  <c r="T323" i="5" s="1"/>
  <c r="B324" i="5"/>
  <c r="T324" i="5"/>
  <c r="B325" i="5"/>
  <c r="T325" i="5"/>
  <c r="B326" i="5"/>
  <c r="T326" i="5" s="1"/>
  <c r="B327" i="5"/>
  <c r="T327" i="5"/>
  <c r="B328" i="5"/>
  <c r="T328" i="5"/>
  <c r="B329" i="5"/>
  <c r="T329" i="5"/>
  <c r="B330" i="5"/>
  <c r="T330" i="5"/>
  <c r="B331" i="5"/>
  <c r="T331" i="5" s="1"/>
  <c r="B332" i="5"/>
  <c r="T332" i="5" s="1"/>
  <c r="B333" i="5"/>
  <c r="T333" i="5"/>
  <c r="B334" i="5"/>
  <c r="T334" i="5" s="1"/>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s="1"/>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s="1"/>
  <c r="B461" i="5"/>
  <c r="T461" i="5"/>
  <c r="B462" i="5"/>
  <c r="T462" i="5"/>
  <c r="B463" i="5"/>
  <c r="T463" i="5" s="1"/>
  <c r="B464" i="5"/>
  <c r="T464" i="5"/>
  <c r="B465" i="5"/>
  <c r="T465" i="5"/>
  <c r="B466" i="5"/>
  <c r="T466" i="5" s="1"/>
  <c r="B467" i="5"/>
  <c r="T467" i="5"/>
  <c r="B468" i="5"/>
  <c r="T468" i="5"/>
  <c r="B469" i="5"/>
  <c r="T469" i="5" s="1"/>
  <c r="B470" i="5"/>
  <c r="T470" i="5"/>
  <c r="B471" i="5"/>
  <c r="T471" i="5"/>
  <c r="B472" i="5"/>
  <c r="T472" i="5" s="1"/>
  <c r="B473" i="5"/>
  <c r="T473" i="5"/>
  <c r="B474" i="5"/>
  <c r="T474" i="5"/>
  <c r="B475" i="5"/>
  <c r="T475" i="5" s="1"/>
  <c r="B476" i="5"/>
  <c r="T476" i="5"/>
  <c r="B477" i="5"/>
  <c r="T477" i="5"/>
  <c r="B478" i="5"/>
  <c r="T478" i="5" s="1"/>
  <c r="B479" i="5"/>
  <c r="T479" i="5"/>
  <c r="B480" i="5"/>
  <c r="T480" i="5"/>
  <c r="B481" i="5"/>
  <c r="T481" i="5" s="1"/>
  <c r="B482" i="5"/>
  <c r="T482" i="5"/>
  <c r="B483" i="5"/>
  <c r="T483" i="5"/>
  <c r="B484" i="5"/>
  <c r="T484" i="5" s="1"/>
  <c r="B485" i="5"/>
  <c r="T485" i="5"/>
  <c r="B486" i="5"/>
  <c r="T486" i="5"/>
  <c r="B487" i="5"/>
  <c r="T487" i="5" s="1"/>
  <c r="B488" i="5"/>
  <c r="T488" i="5"/>
  <c r="B489" i="5"/>
  <c r="T489" i="5"/>
  <c r="B490" i="5"/>
  <c r="T490" i="5" s="1"/>
  <c r="B491" i="5"/>
  <c r="T491" i="5"/>
  <c r="B492" i="5"/>
  <c r="T492" i="5"/>
  <c r="B493" i="5"/>
  <c r="T493" i="5" s="1"/>
  <c r="B494" i="5"/>
  <c r="T494" i="5"/>
  <c r="B495" i="5"/>
  <c r="T495" i="5"/>
  <c r="B496" i="5"/>
  <c r="T496" i="5" s="1"/>
  <c r="B497" i="5"/>
  <c r="T497" i="5"/>
  <c r="B498" i="5"/>
  <c r="T498" i="5"/>
  <c r="B499" i="5"/>
  <c r="T499" i="5" s="1"/>
  <c r="B500" i="5"/>
  <c r="T500" i="5"/>
  <c r="B501" i="5"/>
  <c r="T501" i="5"/>
  <c r="B502" i="5"/>
  <c r="T502" i="5" s="1"/>
  <c r="B503" i="5"/>
  <c r="T503" i="5"/>
  <c r="B504" i="5"/>
  <c r="T504" i="5"/>
  <c r="B505" i="5"/>
  <c r="T505" i="5" s="1"/>
  <c r="B506" i="5"/>
  <c r="T506" i="5"/>
  <c r="B507" i="5"/>
  <c r="T507" i="5"/>
  <c r="B508" i="5"/>
  <c r="T508" i="5" s="1"/>
  <c r="B509" i="5"/>
  <c r="T509" i="5"/>
  <c r="B510" i="5"/>
  <c r="T510" i="5"/>
  <c r="B511" i="5"/>
  <c r="T511" i="5" s="1"/>
  <c r="B512" i="5"/>
  <c r="T512" i="5"/>
  <c r="B513" i="5"/>
  <c r="T513" i="5"/>
  <c r="B514" i="5"/>
  <c r="T514" i="5" s="1"/>
  <c r="B515" i="5"/>
  <c r="T515" i="5"/>
  <c r="B516" i="5"/>
  <c r="T516" i="5"/>
  <c r="B517" i="5"/>
  <c r="T517" i="5" s="1"/>
  <c r="B518" i="5"/>
  <c r="T518" i="5"/>
  <c r="B519" i="5"/>
  <c r="T519" i="5"/>
  <c r="B520" i="5"/>
  <c r="T520" i="5" s="1"/>
  <c r="B521" i="5"/>
  <c r="T521" i="5"/>
  <c r="B522" i="5"/>
  <c r="T522" i="5"/>
  <c r="B523" i="5"/>
  <c r="T523" i="5"/>
  <c r="B524" i="5"/>
  <c r="T524" i="5"/>
  <c r="B525" i="5"/>
  <c r="T525" i="5"/>
  <c r="B526" i="5"/>
  <c r="T526" i="5" s="1"/>
  <c r="B527" i="5"/>
  <c r="T527" i="5"/>
  <c r="B528" i="5"/>
  <c r="T528" i="5"/>
  <c r="B529" i="5"/>
  <c r="T529" i="5" s="1"/>
  <c r="B530" i="5"/>
  <c r="T530" i="5"/>
  <c r="B531" i="5"/>
  <c r="T531" i="5"/>
  <c r="B532" i="5"/>
  <c r="T532" i="5" s="1"/>
  <c r="B533" i="5"/>
  <c r="T533" i="5"/>
  <c r="B534" i="5"/>
  <c r="T534" i="5"/>
  <c r="B535" i="5"/>
  <c r="T535" i="5" s="1"/>
  <c r="B536" i="5"/>
  <c r="T536" i="5"/>
  <c r="B537" i="5"/>
  <c r="T537" i="5"/>
  <c r="B538" i="5"/>
  <c r="T538" i="5" s="1"/>
  <c r="B539" i="5"/>
  <c r="T539" i="5"/>
  <c r="B540" i="5"/>
  <c r="T540" i="5"/>
  <c r="B541" i="5"/>
  <c r="T541" i="5" s="1"/>
  <c r="B542" i="5"/>
  <c r="T542" i="5"/>
  <c r="B543" i="5"/>
  <c r="T543" i="5"/>
  <c r="B544" i="5"/>
  <c r="T544" i="5" s="1"/>
  <c r="B545" i="5"/>
  <c r="T545" i="5"/>
  <c r="B546" i="5"/>
  <c r="T546" i="5"/>
  <c r="B547" i="5"/>
  <c r="T547" i="5" s="1"/>
  <c r="B548" i="5"/>
  <c r="T548" i="5"/>
  <c r="B549" i="5"/>
  <c r="T549" i="5"/>
  <c r="B550" i="5"/>
  <c r="T550" i="5" s="1"/>
  <c r="B551" i="5"/>
  <c r="T551" i="5"/>
  <c r="B552" i="5"/>
  <c r="T552" i="5"/>
  <c r="B553" i="5"/>
  <c r="T553" i="5" s="1"/>
  <c r="B554" i="5"/>
  <c r="T554" i="5"/>
  <c r="B555" i="5"/>
  <c r="T555" i="5"/>
  <c r="B556" i="5"/>
  <c r="T556" i="5" s="1"/>
  <c r="B557" i="5"/>
  <c r="T557" i="5"/>
  <c r="B558" i="5"/>
  <c r="T558" i="5"/>
  <c r="B559" i="5"/>
  <c r="T559" i="5" s="1"/>
  <c r="B560" i="5"/>
  <c r="T560" i="5"/>
  <c r="B561" i="5"/>
  <c r="T561" i="5"/>
  <c r="B562" i="5"/>
  <c r="T562" i="5" s="1"/>
  <c r="B563" i="5"/>
  <c r="T563" i="5"/>
  <c r="B564" i="5"/>
  <c r="T564" i="5"/>
  <c r="B565" i="5"/>
  <c r="T565" i="5" s="1"/>
  <c r="B566" i="5"/>
  <c r="T566" i="5"/>
  <c r="B567" i="5"/>
  <c r="T567" i="5"/>
  <c r="B568" i="5"/>
  <c r="T568" i="5" s="1"/>
  <c r="B569" i="5"/>
  <c r="T569" i="5"/>
  <c r="B570" i="5"/>
  <c r="T570" i="5"/>
  <c r="B571" i="5"/>
  <c r="T571" i="5" s="1"/>
  <c r="B572" i="5"/>
  <c r="T572" i="5"/>
  <c r="B573" i="5"/>
  <c r="T573" i="5"/>
  <c r="B574" i="5"/>
  <c r="T574" i="5" s="1"/>
  <c r="B575" i="5"/>
  <c r="T575" i="5"/>
  <c r="B576" i="5"/>
  <c r="T576" i="5"/>
  <c r="B577" i="5"/>
  <c r="T577" i="5" s="1"/>
  <c r="B578" i="5"/>
  <c r="T578" i="5"/>
  <c r="B579" i="5"/>
  <c r="T579" i="5"/>
  <c r="B580" i="5"/>
  <c r="T580" i="5" s="1"/>
  <c r="B581" i="5"/>
  <c r="T581" i="5"/>
  <c r="B582" i="5"/>
  <c r="T582" i="5"/>
  <c r="B583" i="5"/>
  <c r="T583" i="5" s="1"/>
  <c r="B584" i="5"/>
  <c r="T584" i="5"/>
  <c r="B585" i="5"/>
  <c r="T585" i="5"/>
  <c r="B586" i="5"/>
  <c r="T586" i="5" s="1"/>
  <c r="B587" i="5"/>
  <c r="T587" i="5"/>
  <c r="B588" i="5"/>
  <c r="T588" i="5"/>
  <c r="B589" i="5"/>
  <c r="T589" i="5" s="1"/>
  <c r="B590" i="5"/>
  <c r="T590" i="5"/>
  <c r="B591" i="5"/>
  <c r="T591" i="5"/>
  <c r="B592" i="5"/>
  <c r="T592" i="5" s="1"/>
  <c r="B593" i="5"/>
  <c r="T593" i="5"/>
  <c r="B594" i="5"/>
  <c r="T594" i="5"/>
  <c r="B595" i="5"/>
  <c r="T595" i="5" s="1"/>
  <c r="B596" i="5"/>
  <c r="T596" i="5"/>
  <c r="B597" i="5"/>
  <c r="T597" i="5"/>
  <c r="B598" i="5"/>
  <c r="T598" i="5" s="1"/>
  <c r="B599" i="5"/>
  <c r="T599" i="5"/>
  <c r="B600" i="5"/>
  <c r="T600" i="5"/>
  <c r="B601" i="5"/>
  <c r="T601" i="5" s="1"/>
  <c r="B602" i="5"/>
  <c r="T602" i="5"/>
  <c r="B603" i="5"/>
  <c r="T603" i="5"/>
  <c r="B604" i="5"/>
  <c r="T604" i="5" s="1"/>
  <c r="B605" i="5"/>
  <c r="T605" i="5"/>
  <c r="B606" i="5"/>
  <c r="T606" i="5"/>
  <c r="B607" i="5"/>
  <c r="T607" i="5" s="1"/>
  <c r="B608" i="5"/>
  <c r="T608" i="5"/>
  <c r="B609" i="5"/>
  <c r="T609" i="5"/>
  <c r="B610" i="5"/>
  <c r="T610" i="5" s="1"/>
  <c r="B611" i="5"/>
  <c r="T611" i="5"/>
  <c r="B612" i="5"/>
  <c r="T612" i="5"/>
  <c r="B613" i="5"/>
  <c r="T613" i="5" s="1"/>
  <c r="B614" i="5"/>
  <c r="T614" i="5"/>
  <c r="B615" i="5"/>
  <c r="T615" i="5"/>
  <c r="B616" i="5"/>
  <c r="T616" i="5" s="1"/>
  <c r="B617" i="5"/>
  <c r="T617" i="5"/>
  <c r="B618" i="5"/>
  <c r="T618" i="5"/>
  <c r="B619" i="5"/>
  <c r="T619" i="5" s="1"/>
  <c r="B620" i="5"/>
  <c r="T620" i="5"/>
  <c r="B621" i="5"/>
  <c r="T621" i="5"/>
  <c r="B622" i="5"/>
  <c r="T622" i="5" s="1"/>
  <c r="B623" i="5"/>
  <c r="T623" i="5"/>
  <c r="B624" i="5"/>
  <c r="T624" i="5"/>
  <c r="B625" i="5"/>
  <c r="T625" i="5" s="1"/>
  <c r="B626" i="5"/>
  <c r="T626" i="5"/>
  <c r="B627" i="5"/>
  <c r="T627" i="5"/>
  <c r="B628" i="5"/>
  <c r="T628" i="5" s="1"/>
  <c r="B629" i="5"/>
  <c r="T629" i="5"/>
  <c r="B630" i="5"/>
  <c r="T630" i="5"/>
  <c r="B631" i="5"/>
  <c r="T631" i="5" s="1"/>
  <c r="B632" i="5"/>
  <c r="T632" i="5"/>
  <c r="B633" i="5"/>
  <c r="T633" i="5"/>
  <c r="B634" i="5"/>
  <c r="T634" i="5" s="1"/>
  <c r="B635" i="5"/>
  <c r="T635" i="5"/>
  <c r="B636" i="5"/>
  <c r="T636" i="5" s="1"/>
  <c r="B637" i="5"/>
  <c r="T637" i="5" s="1"/>
  <c r="B638" i="5"/>
  <c r="T638" i="5"/>
  <c r="B639" i="5"/>
  <c r="B640" i="5"/>
  <c r="T640" i="5" s="1"/>
  <c r="B641" i="5"/>
  <c r="T641" i="5"/>
  <c r="B642" i="5"/>
  <c r="T642" i="5" s="1"/>
  <c r="B643" i="5"/>
  <c r="T643" i="5" s="1"/>
  <c r="B644" i="5"/>
  <c r="T644" i="5"/>
  <c r="B645" i="5"/>
  <c r="T645" i="5" s="1"/>
  <c r="B646" i="5"/>
  <c r="T646" i="5" s="1"/>
  <c r="B647" i="5"/>
  <c r="T647" i="5"/>
  <c r="B648" i="5"/>
  <c r="B649" i="5"/>
  <c r="T649" i="5" s="1"/>
  <c r="B650" i="5"/>
  <c r="T650" i="5"/>
  <c r="B651" i="5"/>
  <c r="T651" i="5" s="1"/>
  <c r="B652" i="5"/>
  <c r="T652" i="5" s="1"/>
  <c r="B653" i="5"/>
  <c r="T653" i="5"/>
  <c r="B654" i="5"/>
  <c r="T654" i="5" s="1"/>
  <c r="B655" i="5"/>
  <c r="T655" i="5" s="1"/>
  <c r="B656" i="5"/>
  <c r="T656" i="5"/>
  <c r="B657" i="5"/>
  <c r="T657" i="5"/>
  <c r="B658" i="5"/>
  <c r="T658" i="5" s="1"/>
  <c r="B659" i="5"/>
  <c r="T659" i="5" s="1"/>
  <c r="B660" i="5"/>
  <c r="T660" i="5"/>
  <c r="B661" i="5"/>
  <c r="B662" i="5"/>
  <c r="T662" i="5"/>
  <c r="B663" i="5"/>
  <c r="T663" i="5"/>
  <c r="B664" i="5"/>
  <c r="T664" i="5" s="1"/>
  <c r="B665" i="5"/>
  <c r="B666" i="5"/>
  <c r="T666" i="5" s="1"/>
  <c r="B667" i="5"/>
  <c r="T667" i="5" s="1"/>
  <c r="B668" i="5"/>
  <c r="T668" i="5"/>
  <c r="B669" i="5"/>
  <c r="T669" i="5"/>
  <c r="B670" i="5"/>
  <c r="T670" i="5" s="1"/>
  <c r="B671" i="5"/>
  <c r="T671" i="5"/>
  <c r="B672" i="5"/>
  <c r="T672" i="5" s="1"/>
  <c r="B673" i="5"/>
  <c r="T673" i="5" s="1"/>
  <c r="B674" i="5"/>
  <c r="T674" i="5" s="1"/>
  <c r="B675" i="5"/>
  <c r="T675" i="5"/>
  <c r="B676" i="5"/>
  <c r="T676" i="5" s="1"/>
  <c r="B677" i="5"/>
  <c r="T677" i="5" s="1"/>
  <c r="B678" i="5"/>
  <c r="T678" i="5"/>
  <c r="B679" i="5"/>
  <c r="T679" i="5" s="1"/>
  <c r="B680" i="5"/>
  <c r="T680" i="5"/>
  <c r="B681" i="5"/>
  <c r="T681" i="5" s="1"/>
  <c r="B682" i="5"/>
  <c r="T682" i="5" s="1"/>
  <c r="B683" i="5"/>
  <c r="B684" i="5"/>
  <c r="T684" i="5" s="1"/>
  <c r="B685" i="5"/>
  <c r="T685" i="5" s="1"/>
  <c r="B686" i="5"/>
  <c r="T686" i="5"/>
  <c r="B687" i="5"/>
  <c r="T687" i="5"/>
  <c r="B688" i="5"/>
  <c r="T688" i="5" s="1"/>
  <c r="B689" i="5"/>
  <c r="T689" i="5"/>
  <c r="B690" i="5"/>
  <c r="T690" i="5" s="1"/>
  <c r="B691" i="5"/>
  <c r="T691" i="5" s="1"/>
  <c r="B692" i="5"/>
  <c r="T692" i="5" s="1"/>
  <c r="B693" i="5"/>
  <c r="T693" i="5"/>
  <c r="B694" i="5"/>
  <c r="T694" i="5" s="1"/>
  <c r="B695" i="5"/>
  <c r="T695" i="5" s="1"/>
  <c r="B696" i="5"/>
  <c r="T696" i="5"/>
  <c r="B697" i="5"/>
  <c r="T697" i="5" s="1"/>
  <c r="B698" i="5"/>
  <c r="T698" i="5"/>
  <c r="B699" i="5"/>
  <c r="T699" i="5" s="1"/>
  <c r="B700" i="5"/>
  <c r="T700" i="5" s="1"/>
  <c r="B701" i="5"/>
  <c r="T701" i="5" s="1"/>
  <c r="B702" i="5"/>
  <c r="T702" i="5" s="1"/>
  <c r="B703" i="5"/>
  <c r="T703" i="5" s="1"/>
  <c r="B704" i="5"/>
  <c r="T704" i="5"/>
  <c r="B705" i="5"/>
  <c r="T705" i="5"/>
  <c r="B706" i="5"/>
  <c r="T706" i="5" s="1"/>
  <c r="B707" i="5"/>
  <c r="T707" i="5"/>
  <c r="B708" i="5"/>
  <c r="T708" i="5" s="1"/>
  <c r="B709" i="5"/>
  <c r="T709" i="5" s="1"/>
  <c r="B710" i="5"/>
  <c r="T710" i="5" s="1"/>
  <c r="B711" i="5"/>
  <c r="T711" i="5"/>
  <c r="B712" i="5"/>
  <c r="T712" i="5" s="1"/>
  <c r="B713" i="5"/>
  <c r="T713" i="5" s="1"/>
  <c r="B714" i="5"/>
  <c r="T714" i="5"/>
  <c r="B715" i="5"/>
  <c r="T715" i="5" s="1"/>
  <c r="B716" i="5"/>
  <c r="T716" i="5"/>
  <c r="B717" i="5"/>
  <c r="T717" i="5" s="1"/>
  <c r="B718" i="5"/>
  <c r="T718" i="5" s="1"/>
  <c r="B719" i="5"/>
  <c r="B720" i="5"/>
  <c r="T720" i="5" s="1"/>
  <c r="B721" i="5"/>
  <c r="T721" i="5" s="1"/>
  <c r="B722" i="5"/>
  <c r="T722" i="5"/>
  <c r="B723" i="5"/>
  <c r="T723" i="5"/>
  <c r="B724" i="5"/>
  <c r="T724" i="5" s="1"/>
  <c r="B725" i="5"/>
  <c r="T725" i="5"/>
  <c r="B726" i="5"/>
  <c r="T726" i="5" s="1"/>
  <c r="B727" i="5"/>
  <c r="T727" i="5" s="1"/>
  <c r="B728" i="5"/>
  <c r="T728" i="5" s="1"/>
  <c r="B729" i="5"/>
  <c r="T729" i="5"/>
  <c r="B730" i="5"/>
  <c r="T730" i="5" s="1"/>
  <c r="B731" i="5"/>
  <c r="T731" i="5" s="1"/>
  <c r="B732" i="5"/>
  <c r="T732" i="5"/>
  <c r="B733" i="5"/>
  <c r="T733" i="5" s="1"/>
  <c r="B734" i="5"/>
  <c r="T734" i="5"/>
  <c r="B735" i="5"/>
  <c r="T735" i="5" s="1"/>
  <c r="B736" i="5"/>
  <c r="T736" i="5" s="1"/>
  <c r="B737" i="5"/>
  <c r="B738" i="5"/>
  <c r="T738" i="5" s="1"/>
  <c r="B739" i="5"/>
  <c r="T739" i="5" s="1"/>
  <c r="B740" i="5"/>
  <c r="T740" i="5"/>
  <c r="B741" i="5"/>
  <c r="T741" i="5"/>
  <c r="B742" i="5"/>
  <c r="T742" i="5" s="1"/>
  <c r="B743" i="5"/>
  <c r="T743" i="5"/>
  <c r="B744" i="5"/>
  <c r="T744" i="5" s="1"/>
  <c r="B745" i="5"/>
  <c r="T745" i="5" s="1"/>
  <c r="B746" i="5"/>
  <c r="T746" i="5" s="1"/>
  <c r="B747" i="5"/>
  <c r="T747" i="5"/>
  <c r="B748" i="5"/>
  <c r="T748" i="5" s="1"/>
  <c r="B749" i="5"/>
  <c r="T749" i="5" s="1"/>
  <c r="B750" i="5"/>
  <c r="T750" i="5"/>
  <c r="B751" i="5"/>
  <c r="T751" i="5" s="1"/>
  <c r="B752" i="5"/>
  <c r="T752" i="5"/>
  <c r="B753" i="5"/>
  <c r="T753" i="5" s="1"/>
  <c r="B754" i="5"/>
  <c r="T754" i="5" s="1"/>
  <c r="B755" i="5"/>
  <c r="B756" i="5"/>
  <c r="T756" i="5" s="1"/>
  <c r="B757" i="5"/>
  <c r="T757" i="5" s="1"/>
  <c r="B758" i="5"/>
  <c r="T758" i="5"/>
  <c r="B759" i="5"/>
  <c r="T759" i="5"/>
  <c r="B760" i="5"/>
  <c r="T760" i="5" s="1"/>
  <c r="B761" i="5"/>
  <c r="T761" i="5"/>
  <c r="B762" i="5"/>
  <c r="T762" i="5" s="1"/>
  <c r="B763" i="5"/>
  <c r="T763" i="5" s="1"/>
  <c r="B764" i="5"/>
  <c r="T764" i="5" s="1"/>
  <c r="B765" i="5"/>
  <c r="T765" i="5"/>
  <c r="B766" i="5"/>
  <c r="T766" i="5" s="1"/>
  <c r="B767" i="5"/>
  <c r="T767" i="5" s="1"/>
  <c r="B768" i="5"/>
  <c r="T768" i="5"/>
  <c r="B769" i="5"/>
  <c r="T769" i="5" s="1"/>
  <c r="B770" i="5"/>
  <c r="T770" i="5"/>
  <c r="B771" i="5"/>
  <c r="T771" i="5" s="1"/>
  <c r="B772" i="5"/>
  <c r="T772" i="5" s="1"/>
  <c r="B773" i="5"/>
  <c r="B774" i="5"/>
  <c r="T774" i="5" s="1"/>
  <c r="B775" i="5"/>
  <c r="T775" i="5" s="1"/>
  <c r="B776" i="5"/>
  <c r="T776" i="5"/>
  <c r="B777" i="5"/>
  <c r="T777" i="5"/>
  <c r="B778" i="5"/>
  <c r="T778" i="5" s="1"/>
  <c r="B779" i="5"/>
  <c r="T779" i="5"/>
  <c r="B780" i="5"/>
  <c r="T780" i="5" s="1"/>
  <c r="B781" i="5"/>
  <c r="T781" i="5" s="1"/>
  <c r="B782" i="5"/>
  <c r="T782" i="5" s="1"/>
  <c r="B783" i="5"/>
  <c r="T783" i="5"/>
  <c r="B784" i="5"/>
  <c r="T784" i="5" s="1"/>
  <c r="B785" i="5"/>
  <c r="T785" i="5" s="1"/>
  <c r="B786" i="5"/>
  <c r="T786" i="5"/>
  <c r="B787" i="5"/>
  <c r="T787" i="5" s="1"/>
  <c r="B788" i="5"/>
  <c r="T788" i="5"/>
  <c r="B789" i="5"/>
  <c r="T789" i="5"/>
  <c r="B790" i="5"/>
  <c r="T790" i="5" s="1"/>
  <c r="B791" i="5"/>
  <c r="T791" i="5" s="1"/>
  <c r="B792" i="5"/>
  <c r="T792" i="5" s="1"/>
  <c r="B793" i="5"/>
  <c r="T793" i="5" s="1"/>
  <c r="B794" i="5"/>
  <c r="T794" i="5"/>
  <c r="B795" i="5"/>
  <c r="T795" i="5"/>
  <c r="B796" i="5"/>
  <c r="T796" i="5" s="1"/>
  <c r="B797" i="5"/>
  <c r="T797" i="5"/>
  <c r="B798" i="5"/>
  <c r="T798" i="5" s="1"/>
  <c r="B799" i="5"/>
  <c r="T799" i="5" s="1"/>
  <c r="B800" i="5"/>
  <c r="T800" i="5" s="1"/>
  <c r="B801" i="5"/>
  <c r="T801" i="5"/>
  <c r="B802" i="5"/>
  <c r="T802" i="5" s="1"/>
  <c r="B803" i="5"/>
  <c r="T803" i="5" s="1"/>
  <c r="B804" i="5"/>
  <c r="T804" i="5"/>
  <c r="B805" i="5"/>
  <c r="T805" i="5" s="1"/>
  <c r="B806" i="5"/>
  <c r="T806" i="5"/>
  <c r="B807" i="5"/>
  <c r="T807" i="5" s="1"/>
  <c r="B808" i="5"/>
  <c r="T808" i="5" s="1"/>
  <c r="B809" i="5"/>
  <c r="T809" i="5" s="1"/>
  <c r="B810" i="5"/>
  <c r="T810" i="5" s="1"/>
  <c r="B811" i="5"/>
  <c r="T811" i="5" s="1"/>
  <c r="B812" i="5"/>
  <c r="T812" i="5"/>
  <c r="B813" i="5"/>
  <c r="T813" i="5"/>
  <c r="B814" i="5"/>
  <c r="T814" i="5" s="1"/>
  <c r="B815" i="5"/>
  <c r="T815" i="5"/>
  <c r="B816" i="5"/>
  <c r="T816" i="5" s="1"/>
  <c r="B817" i="5"/>
  <c r="T817" i="5" s="1"/>
  <c r="B818" i="5"/>
  <c r="T818" i="5" s="1"/>
  <c r="B819" i="5"/>
  <c r="T819" i="5"/>
  <c r="B820" i="5"/>
  <c r="T820" i="5" s="1"/>
  <c r="B821" i="5"/>
  <c r="T821" i="5" s="1"/>
  <c r="B822" i="5"/>
  <c r="T822" i="5"/>
  <c r="B823" i="5"/>
  <c r="T823" i="5" s="1"/>
  <c r="B824" i="5"/>
  <c r="T824" i="5"/>
  <c r="B825" i="5"/>
  <c r="T825" i="5" s="1"/>
  <c r="B826" i="5"/>
  <c r="T826" i="5" s="1"/>
  <c r="B827" i="5"/>
  <c r="T827" i="5" s="1"/>
  <c r="B828" i="5"/>
  <c r="T828" i="5" s="1"/>
  <c r="B829" i="5"/>
  <c r="T829" i="5" s="1"/>
  <c r="B830" i="5"/>
  <c r="T830" i="5"/>
  <c r="B831" i="5"/>
  <c r="T831" i="5"/>
  <c r="B832" i="5"/>
  <c r="T832" i="5" s="1"/>
  <c r="B833" i="5"/>
  <c r="T833" i="5"/>
  <c r="B834" i="5"/>
  <c r="T834" i="5" s="1"/>
  <c r="B835" i="5"/>
  <c r="B836" i="5"/>
  <c r="T836" i="5" s="1"/>
  <c r="B837" i="5"/>
  <c r="T837" i="5"/>
  <c r="B838" i="5"/>
  <c r="T838" i="5" s="1"/>
  <c r="B839" i="5"/>
  <c r="T839" i="5" s="1"/>
  <c r="B840" i="5"/>
  <c r="T840" i="5"/>
  <c r="B841" i="5"/>
  <c r="T841" i="5" s="1"/>
  <c r="B842" i="5"/>
  <c r="T842" i="5"/>
  <c r="B843" i="5"/>
  <c r="T843" i="5" s="1"/>
  <c r="B844" i="5"/>
  <c r="T844" i="5" s="1"/>
  <c r="B845" i="5"/>
  <c r="T845" i="5" s="1"/>
  <c r="B846" i="5"/>
  <c r="T846" i="5" s="1"/>
  <c r="B847" i="5"/>
  <c r="T847" i="5" s="1"/>
  <c r="B848" i="5"/>
  <c r="T848" i="5"/>
  <c r="B849" i="5"/>
  <c r="T849" i="5"/>
  <c r="B850" i="5"/>
  <c r="T850" i="5" s="1"/>
  <c r="B851" i="5"/>
  <c r="T851" i="5"/>
  <c r="B852" i="5"/>
  <c r="T852" i="5" s="1"/>
  <c r="B853" i="5"/>
  <c r="B854" i="5"/>
  <c r="T854" i="5" s="1"/>
  <c r="B855" i="5"/>
  <c r="T855" i="5"/>
  <c r="B856" i="5"/>
  <c r="T856" i="5" s="1"/>
  <c r="B857" i="5"/>
  <c r="T857" i="5" s="1"/>
  <c r="B858" i="5"/>
  <c r="T858" i="5"/>
  <c r="B859" i="5"/>
  <c r="T859" i="5" s="1"/>
  <c r="B860" i="5"/>
  <c r="T860" i="5"/>
  <c r="B861" i="5"/>
  <c r="T861" i="5" s="1"/>
  <c r="B862" i="5"/>
  <c r="T862" i="5" s="1"/>
  <c r="B863" i="5"/>
  <c r="T863" i="5" s="1"/>
  <c r="B864" i="5"/>
  <c r="T864" i="5" s="1"/>
  <c r="B865" i="5"/>
  <c r="T865" i="5" s="1"/>
  <c r="B866" i="5"/>
  <c r="T866" i="5"/>
  <c r="B867" i="5"/>
  <c r="T867" i="5"/>
  <c r="B868" i="5"/>
  <c r="T868" i="5" s="1"/>
  <c r="B869" i="5"/>
  <c r="T869" i="5"/>
  <c r="B870" i="5"/>
  <c r="T870" i="5" s="1"/>
  <c r="B871" i="5"/>
  <c r="B872" i="5"/>
  <c r="T872" i="5" s="1"/>
  <c r="B873" i="5"/>
  <c r="T873" i="5"/>
  <c r="B874" i="5"/>
  <c r="T874" i="5" s="1"/>
  <c r="B875" i="5"/>
  <c r="T875" i="5" s="1"/>
  <c r="B876" i="5"/>
  <c r="T876" i="5"/>
  <c r="B877" i="5"/>
  <c r="T877" i="5" s="1"/>
  <c r="B878" i="5"/>
  <c r="T878" i="5"/>
  <c r="B879" i="5"/>
  <c r="T879" i="5" s="1"/>
  <c r="B880" i="5"/>
  <c r="T880" i="5" s="1"/>
  <c r="B881" i="5"/>
  <c r="T881" i="5" s="1"/>
  <c r="B882" i="5"/>
  <c r="T882" i="5" s="1"/>
  <c r="B883" i="5"/>
  <c r="T883" i="5" s="1"/>
  <c r="B884" i="5"/>
  <c r="T884" i="5"/>
  <c r="B885" i="5"/>
  <c r="T885" i="5"/>
  <c r="B886" i="5"/>
  <c r="T886" i="5" s="1"/>
  <c r="B887" i="5"/>
  <c r="T887" i="5" s="1"/>
  <c r="B888" i="5"/>
  <c r="T888" i="5" s="1"/>
  <c r="B889" i="5"/>
  <c r="T889" i="5" s="1"/>
  <c r="B890" i="5"/>
  <c r="T890" i="5" s="1"/>
  <c r="B891" i="5"/>
  <c r="T891" i="5"/>
  <c r="B892" i="5"/>
  <c r="T892" i="5" s="1"/>
  <c r="B893" i="5"/>
  <c r="T893" i="5" s="1"/>
  <c r="B894" i="5"/>
  <c r="T894" i="5"/>
  <c r="B895" i="5"/>
  <c r="T895" i="5" s="1"/>
  <c r="B896" i="5"/>
  <c r="T896" i="5"/>
  <c r="B897" i="5"/>
  <c r="T897" i="5" s="1"/>
  <c r="B898" i="5"/>
  <c r="T898" i="5" s="1"/>
  <c r="B899" i="5"/>
  <c r="B900" i="5"/>
  <c r="T900" i="5" s="1"/>
  <c r="B901" i="5"/>
  <c r="T901" i="5" s="1"/>
  <c r="B902" i="5"/>
  <c r="T902" i="5"/>
  <c r="B903" i="5"/>
  <c r="T903" i="5"/>
  <c r="B904" i="5"/>
  <c r="T904" i="5" s="1"/>
  <c r="B905" i="5"/>
  <c r="T905" i="5" s="1"/>
  <c r="B906" i="5"/>
  <c r="T906" i="5" s="1"/>
  <c r="B907" i="5"/>
  <c r="T907" i="5" s="1"/>
  <c r="B908" i="5"/>
  <c r="T908" i="5" s="1"/>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T920" i="5" s="1"/>
  <c r="B921" i="5"/>
  <c r="T921" i="5" s="1"/>
  <c r="B922" i="5"/>
  <c r="T922" i="5" s="1"/>
  <c r="B923" i="5"/>
  <c r="T923" i="5" s="1"/>
  <c r="B924" i="5"/>
  <c r="T924" i="5" s="1"/>
  <c r="B925" i="5"/>
  <c r="T925" i="5" s="1"/>
  <c r="B926" i="5"/>
  <c r="T926" i="5" s="1"/>
  <c r="B927" i="5"/>
  <c r="T927" i="5" s="1"/>
  <c r="B928" i="5"/>
  <c r="T928" i="5" s="1"/>
  <c r="B929" i="5"/>
  <c r="T929" i="5" s="1"/>
  <c r="B930" i="5"/>
  <c r="T930" i="5" s="1"/>
  <c r="B931" i="5"/>
  <c r="T931" i="5" s="1"/>
  <c r="B932" i="5"/>
  <c r="T932" i="5" s="1"/>
  <c r="B933" i="5"/>
  <c r="T933" i="5" s="1"/>
  <c r="B934" i="5"/>
  <c r="T934" i="5" s="1"/>
  <c r="B935" i="5"/>
  <c r="T935" i="5" s="1"/>
  <c r="B936" i="5"/>
  <c r="T936" i="5" s="1"/>
  <c r="B937" i="5"/>
  <c r="T937" i="5" s="1"/>
  <c r="B938" i="5"/>
  <c r="T938" i="5" s="1"/>
  <c r="B939" i="5"/>
  <c r="T939" i="5" s="1"/>
  <c r="B940" i="5"/>
  <c r="T940" i="5" s="1"/>
  <c r="B941" i="5"/>
  <c r="T941" i="5" s="1"/>
  <c r="B942" i="5"/>
  <c r="T942" i="5" s="1"/>
  <c r="B943" i="5"/>
  <c r="T943" i="5" s="1"/>
  <c r="B944" i="5"/>
  <c r="T944" i="5" s="1"/>
  <c r="B945" i="5"/>
  <c r="T945" i="5" s="1"/>
  <c r="B946" i="5"/>
  <c r="T946" i="5" s="1"/>
  <c r="B947" i="5"/>
  <c r="T947" i="5" s="1"/>
  <c r="B948" i="5"/>
  <c r="T948" i="5" s="1"/>
  <c r="B949" i="5"/>
  <c r="T949" i="5" s="1"/>
  <c r="B950" i="5"/>
  <c r="T950" i="5" s="1"/>
  <c r="B951" i="5"/>
  <c r="T951" i="5" s="1"/>
  <c r="B952" i="5"/>
  <c r="T952" i="5" s="1"/>
  <c r="B953" i="5"/>
  <c r="T953" i="5" s="1"/>
  <c r="B954" i="5"/>
  <c r="T954" i="5" s="1"/>
  <c r="B955" i="5"/>
  <c r="T955" i="5" s="1"/>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T975" i="5" s="1"/>
  <c r="B976" i="5"/>
  <c r="T976" i="5" s="1"/>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T995" i="5" s="1"/>
  <c r="B996" i="5"/>
  <c r="T996" i="5" s="1"/>
  <c r="B997" i="5"/>
  <c r="T997" i="5" s="1"/>
  <c r="B998" i="5"/>
  <c r="T998" i="5" s="1"/>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T1009" i="5" s="1"/>
  <c r="B1010" i="5"/>
  <c r="T1010" i="5" s="1"/>
  <c r="B1011" i="5"/>
  <c r="T1011" i="5" s="1"/>
  <c r="B1012" i="5"/>
  <c r="T1012" i="5" s="1"/>
  <c r="B1013" i="5"/>
  <c r="T1013" i="5" s="1"/>
  <c r="B1014" i="5"/>
  <c r="T1014" i="5" s="1"/>
  <c r="B1015" i="5"/>
  <c r="T1015" i="5" s="1"/>
  <c r="B1016" i="5"/>
  <c r="T1016" i="5" s="1"/>
  <c r="B1017" i="5"/>
  <c r="T1017" i="5" s="1"/>
  <c r="B1018" i="5"/>
  <c r="T1018" i="5" s="1"/>
  <c r="B1019" i="5"/>
  <c r="T1019" i="5" s="1"/>
  <c r="B1020" i="5"/>
  <c r="T1020" i="5" s="1"/>
  <c r="B1021" i="5"/>
  <c r="T1021" i="5" s="1"/>
  <c r="B1022" i="5"/>
  <c r="T1022" i="5" s="1"/>
  <c r="B1023" i="5"/>
  <c r="T1023" i="5" s="1"/>
  <c r="B1024" i="5"/>
  <c r="T1024" i="5" s="1"/>
  <c r="B1025" i="5"/>
  <c r="T1025" i="5" s="1"/>
  <c r="B1026" i="5"/>
  <c r="T1026" i="5" s="1"/>
  <c r="B1027" i="5"/>
  <c r="T1027" i="5" s="1"/>
  <c r="B1028" i="5"/>
  <c r="T1028" i="5" s="1"/>
  <c r="B1029" i="5"/>
  <c r="T1029" i="5" s="1"/>
  <c r="B1030" i="5"/>
  <c r="T1030" i="5" s="1"/>
  <c r="B1031" i="5"/>
  <c r="T1031" i="5" s="1"/>
  <c r="B1032" i="5"/>
  <c r="T1032" i="5" s="1"/>
  <c r="B1033" i="5"/>
  <c r="T1033" i="5" s="1"/>
  <c r="B1034" i="5"/>
  <c r="T1034" i="5" s="1"/>
  <c r="B1035" i="5"/>
  <c r="T1035" i="5" s="1"/>
  <c r="B1036" i="5"/>
  <c r="T1036" i="5" s="1"/>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T1047" i="5" s="1"/>
  <c r="B1048" i="5"/>
  <c r="T1048" i="5" s="1"/>
  <c r="B1049" i="5"/>
  <c r="T1049" i="5" s="1"/>
  <c r="B1050" i="5"/>
  <c r="T1050" i="5" s="1"/>
  <c r="B1051" i="5"/>
  <c r="T1051" i="5" s="1"/>
  <c r="B1052" i="5"/>
  <c r="T1052" i="5" s="1"/>
  <c r="B1053" i="5"/>
  <c r="T1053" i="5" s="1"/>
  <c r="B1054" i="5"/>
  <c r="T1054" i="5" s="1"/>
  <c r="B1055" i="5"/>
  <c r="T1055" i="5" s="1"/>
  <c r="B1056" i="5"/>
  <c r="T1056" i="5" s="1"/>
  <c r="B1057" i="5"/>
  <c r="T1057" i="5" s="1"/>
  <c r="B1058" i="5"/>
  <c r="T1058" i="5" s="1"/>
  <c r="B1059" i="5"/>
  <c r="T1059" i="5" s="1"/>
  <c r="B1060" i="5"/>
  <c r="T1060" i="5" s="1"/>
  <c r="B1061" i="5"/>
  <c r="T1061" i="5" s="1"/>
  <c r="B1062" i="5"/>
  <c r="T1062" i="5" s="1"/>
  <c r="B1063" i="5"/>
  <c r="T1063" i="5" s="1"/>
  <c r="B1064" i="5"/>
  <c r="T1064" i="5" s="1"/>
  <c r="B1065" i="5"/>
  <c r="T1065" i="5" s="1"/>
  <c r="B1066" i="5"/>
  <c r="T1066" i="5" s="1"/>
  <c r="B1067" i="5"/>
  <c r="T1067" i="5" s="1"/>
  <c r="B1068" i="5"/>
  <c r="T1068" i="5" s="1"/>
  <c r="B1069" i="5"/>
  <c r="T1069" i="5" s="1"/>
  <c r="B1070" i="5"/>
  <c r="T1070" i="5" s="1"/>
  <c r="B1071" i="5"/>
  <c r="T1071" i="5" s="1"/>
  <c r="B1072" i="5"/>
  <c r="T1072" i="5" s="1"/>
  <c r="B1073" i="5"/>
  <c r="T1073" i="5" s="1"/>
  <c r="B1074" i="5"/>
  <c r="T1074" i="5" s="1"/>
  <c r="B1075" i="5"/>
  <c r="T1075" i="5" s="1"/>
  <c r="B1076" i="5"/>
  <c r="T1076" i="5" s="1"/>
  <c r="B1077" i="5"/>
  <c r="T1077" i="5" s="1"/>
  <c r="B1078" i="5"/>
  <c r="T1078" i="5" s="1"/>
  <c r="B1079" i="5"/>
  <c r="T1079" i="5" s="1"/>
  <c r="B1080" i="5"/>
  <c r="T1080" i="5" s="1"/>
  <c r="B1081" i="5"/>
  <c r="T1081" i="5" s="1"/>
  <c r="B1082" i="5"/>
  <c r="T1082" i="5" s="1"/>
  <c r="B1083" i="5"/>
  <c r="T1083" i="5" s="1"/>
  <c r="B1084" i="5"/>
  <c r="T1084" i="5" s="1"/>
  <c r="B1085" i="5"/>
  <c r="T1085" i="5" s="1"/>
  <c r="B1086" i="5"/>
  <c r="T1086" i="5" s="1"/>
  <c r="B1087" i="5"/>
  <c r="T1087" i="5" s="1"/>
  <c r="B1088" i="5"/>
  <c r="T1088" i="5" s="1"/>
  <c r="B1089" i="5"/>
  <c r="T1089" i="5" s="1"/>
  <c r="B1090" i="5"/>
  <c r="T1090" i="5" s="1"/>
  <c r="B1091" i="5"/>
  <c r="T1091" i="5" s="1"/>
  <c r="B1092" i="5"/>
  <c r="T1092" i="5" s="1"/>
  <c r="B1093" i="5"/>
  <c r="T1093" i="5" s="1"/>
  <c r="B1094" i="5"/>
  <c r="T1094" i="5" s="1"/>
  <c r="B1095" i="5"/>
  <c r="T1095" i="5" s="1"/>
  <c r="B1096" i="5"/>
  <c r="T1096" i="5" s="1"/>
  <c r="B1097" i="5"/>
  <c r="T1097" i="5" s="1"/>
  <c r="B1098" i="5"/>
  <c r="T1098" i="5" s="1"/>
  <c r="B1099" i="5"/>
  <c r="T1099" i="5" s="1"/>
  <c r="B1100" i="5"/>
  <c r="T1100" i="5" s="1"/>
  <c r="B1101" i="5"/>
  <c r="T1101" i="5" s="1"/>
  <c r="B1102" i="5"/>
  <c r="T1102" i="5" s="1"/>
  <c r="B1103" i="5"/>
  <c r="T1103" i="5" s="1"/>
  <c r="B1104" i="5"/>
  <c r="T1104" i="5" s="1"/>
  <c r="B1105" i="5"/>
  <c r="T1105" i="5" s="1"/>
  <c r="B1106" i="5"/>
  <c r="T1106" i="5" s="1"/>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s="1"/>
  <c r="B1128" i="5"/>
  <c r="T1128" i="5" s="1"/>
  <c r="B1129" i="5"/>
  <c r="T1129" i="5" s="1"/>
  <c r="B1130" i="5"/>
  <c r="T1130" i="5" s="1"/>
  <c r="B1131" i="5"/>
  <c r="T1131" i="5" s="1"/>
  <c r="B1132" i="5"/>
  <c r="T1132" i="5" s="1"/>
  <c r="B1133" i="5"/>
  <c r="T1133" i="5" s="1"/>
  <c r="B1134" i="5"/>
  <c r="T1134" i="5" s="1"/>
  <c r="B1135" i="5"/>
  <c r="T1135" i="5" s="1"/>
  <c r="B1136" i="5"/>
  <c r="T1136" i="5" s="1"/>
  <c r="B1137" i="5"/>
  <c r="T1137" i="5" s="1"/>
  <c r="B1138" i="5"/>
  <c r="T1138" i="5" s="1"/>
  <c r="B1139" i="5"/>
  <c r="T1139" i="5" s="1"/>
  <c r="B1140" i="5"/>
  <c r="T1140" i="5" s="1"/>
  <c r="B1141" i="5"/>
  <c r="T1141" i="5" s="1"/>
  <c r="B1142" i="5"/>
  <c r="T1142" i="5" s="1"/>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s="1"/>
  <c r="B1155" i="5"/>
  <c r="T1155" i="5" s="1"/>
  <c r="B1156" i="5"/>
  <c r="T1156" i="5" s="1"/>
  <c r="B1157" i="5"/>
  <c r="T1157" i="5" s="1"/>
  <c r="B1158" i="5"/>
  <c r="T1158" i="5" s="1"/>
  <c r="B1159" i="5"/>
  <c r="T1159" i="5" s="1"/>
  <c r="B1160" i="5"/>
  <c r="T1160" i="5" s="1"/>
  <c r="B1161" i="5"/>
  <c r="T1161" i="5" s="1"/>
  <c r="B1162" i="5"/>
  <c r="T1162" i="5" s="1"/>
  <c r="B1163" i="5"/>
  <c r="T1163" i="5"/>
  <c r="B1164" i="5"/>
  <c r="T1164" i="5" s="1"/>
  <c r="B1165" i="5"/>
  <c r="T1165" i="5" s="1"/>
  <c r="B1166" i="5"/>
  <c r="T1166" i="5" s="1"/>
  <c r="B1167" i="5"/>
  <c r="T1167" i="5" s="1"/>
  <c r="B1168" i="5"/>
  <c r="T1168" i="5" s="1"/>
  <c r="B1169" i="5"/>
  <c r="T1169" i="5"/>
  <c r="B1170" i="5"/>
  <c r="T1170" i="5"/>
  <c r="B1171" i="5"/>
  <c r="T1171" i="5" s="1"/>
  <c r="B1172" i="5"/>
  <c r="T1172" i="5" s="1"/>
  <c r="B1173" i="5"/>
  <c r="T1173" i="5" s="1"/>
  <c r="B1174" i="5"/>
  <c r="T1174" i="5" s="1"/>
  <c r="B1175" i="5"/>
  <c r="T1175" i="5" s="1"/>
  <c r="B1176" i="5"/>
  <c r="T1176" i="5" s="1"/>
  <c r="B1177" i="5"/>
  <c r="T1177" i="5" s="1"/>
  <c r="B1178" i="5"/>
  <c r="T1178" i="5" s="1"/>
  <c r="B1179" i="5"/>
  <c r="T1179" i="5" s="1"/>
  <c r="B1180" i="5"/>
  <c r="T1180" i="5" s="1"/>
  <c r="B1181" i="5"/>
  <c r="T1181" i="5"/>
  <c r="B1182" i="5"/>
  <c r="T1182" i="5"/>
  <c r="B1183" i="5"/>
  <c r="T1183" i="5" s="1"/>
  <c r="B1184" i="5"/>
  <c r="T1184" i="5" s="1"/>
  <c r="B1185" i="5"/>
  <c r="T1185" i="5" s="1"/>
  <c r="B1186" i="5"/>
  <c r="T1186" i="5" s="1"/>
  <c r="B1187" i="5"/>
  <c r="T1187" i="5"/>
  <c r="B1188" i="5"/>
  <c r="T1188" i="5" s="1"/>
  <c r="B1189" i="5"/>
  <c r="T1189" i="5" s="1"/>
  <c r="B1190" i="5"/>
  <c r="T1190" i="5"/>
  <c r="B1191" i="5"/>
  <c r="T1191" i="5" s="1"/>
  <c r="B1192" i="5"/>
  <c r="T1192" i="5" s="1"/>
  <c r="B1193" i="5"/>
  <c r="T1193" i="5" s="1"/>
  <c r="B1194" i="5"/>
  <c r="T1194" i="5"/>
  <c r="B1195" i="5"/>
  <c r="B1196" i="5"/>
  <c r="T1196" i="5" s="1"/>
  <c r="B1197" i="5"/>
  <c r="T1197" i="5" s="1"/>
  <c r="B1198" i="5"/>
  <c r="T1198" i="5" s="1"/>
  <c r="B1199" i="5"/>
  <c r="T1199" i="5"/>
  <c r="B1200" i="5"/>
  <c r="T1200" i="5" s="1"/>
  <c r="B1201" i="5"/>
  <c r="T1201" i="5" s="1"/>
  <c r="B1202" i="5"/>
  <c r="T1202" i="5" s="1"/>
  <c r="B1203" i="5"/>
  <c r="T1203" i="5" s="1"/>
  <c r="B1204" i="5"/>
  <c r="T1204" i="5" s="1"/>
  <c r="B1205" i="5"/>
  <c r="T1205" i="5" s="1"/>
  <c r="B1206" i="5"/>
  <c r="T1206" i="5"/>
  <c r="B1207" i="5"/>
  <c r="B1208" i="5"/>
  <c r="T1208" i="5" s="1"/>
  <c r="B1209" i="5"/>
  <c r="T1209" i="5" s="1"/>
  <c r="B1210" i="5"/>
  <c r="T1210" i="5" s="1"/>
  <c r="B1211" i="5"/>
  <c r="T1211" i="5"/>
  <c r="B1212" i="5"/>
  <c r="T1212" i="5" s="1"/>
  <c r="B1213" i="5"/>
  <c r="T1213" i="5" s="1"/>
  <c r="B1214" i="5"/>
  <c r="T1214" i="5" s="1"/>
  <c r="B1215" i="5"/>
  <c r="T1215" i="5"/>
  <c r="B1216" i="5"/>
  <c r="T1216" i="5" s="1"/>
  <c r="B1217" i="5"/>
  <c r="T1217" i="5" s="1"/>
  <c r="B1218" i="5"/>
  <c r="T1218" i="5"/>
  <c r="B1219" i="5"/>
  <c r="T1219" i="5" s="1"/>
  <c r="B1220" i="5"/>
  <c r="B1221" i="5"/>
  <c r="T1221" i="5" s="1"/>
  <c r="B1222" i="5"/>
  <c r="T1222" i="5" s="1"/>
  <c r="B1223" i="5"/>
  <c r="T1223" i="5"/>
  <c r="B1224" i="5"/>
  <c r="T1224" i="5"/>
  <c r="B1225" i="5"/>
  <c r="T1225" i="5" s="1"/>
  <c r="B1226" i="5"/>
  <c r="T1226" i="5" s="1"/>
  <c r="B1227" i="5"/>
  <c r="T1227" i="5" s="1"/>
  <c r="B1228" i="5"/>
  <c r="T1228" i="5" s="1"/>
  <c r="B1229" i="5"/>
  <c r="T1229" i="5" s="1"/>
  <c r="B1230" i="5"/>
  <c r="T1230" i="5" s="1"/>
  <c r="B1231" i="5"/>
  <c r="T1231" i="5" s="1"/>
  <c r="B1232" i="5"/>
  <c r="T1232" i="5" s="1"/>
  <c r="B1233" i="5"/>
  <c r="T1233" i="5" s="1"/>
  <c r="B1234" i="5"/>
  <c r="T1234" i="5" s="1"/>
  <c r="B1235" i="5"/>
  <c r="T1235" i="5"/>
  <c r="B1236" i="5"/>
  <c r="T1236" i="5"/>
  <c r="B1237" i="5"/>
  <c r="T1237" i="5" s="1"/>
  <c r="B1238" i="5"/>
  <c r="T1238" i="5" s="1"/>
  <c r="B1239" i="5"/>
  <c r="T1239" i="5" s="1"/>
  <c r="B1240" i="5"/>
  <c r="T1240" i="5" s="1"/>
  <c r="B1241" i="5"/>
  <c r="T1241" i="5"/>
  <c r="B1242" i="5"/>
  <c r="T1242" i="5" s="1"/>
  <c r="B1243" i="5"/>
  <c r="T1243" i="5" s="1"/>
  <c r="B1244" i="5"/>
  <c r="T1244" i="5"/>
  <c r="B1245" i="5"/>
  <c r="S1245" i="5" s="1"/>
  <c r="B1246" i="5"/>
  <c r="T1246" i="5" s="1"/>
  <c r="B1247" i="5"/>
  <c r="T1247" i="5" s="1"/>
  <c r="B1248" i="5"/>
  <c r="T1248" i="5"/>
  <c r="B1249" i="5"/>
  <c r="T1249" i="5" s="1"/>
  <c r="B1250" i="5"/>
  <c r="T1250" i="5" s="1"/>
  <c r="B1251" i="5"/>
  <c r="T1251" i="5" s="1"/>
  <c r="B1252" i="5"/>
  <c r="T1252" i="5" s="1"/>
  <c r="B1253" i="5"/>
  <c r="T1253" i="5"/>
  <c r="B1254" i="5"/>
  <c r="T1254" i="5" s="1"/>
  <c r="B1255" i="5"/>
  <c r="T1255" i="5" s="1"/>
  <c r="B1256" i="5"/>
  <c r="T1256" i="5" s="1"/>
  <c r="B1257" i="5"/>
  <c r="T1257" i="5" s="1"/>
  <c r="B1258" i="5"/>
  <c r="T1258" i="5" s="1"/>
  <c r="B1259" i="5"/>
  <c r="T1259" i="5" s="1"/>
  <c r="B1260" i="5"/>
  <c r="T1260" i="5"/>
  <c r="B1261" i="5"/>
  <c r="B1262" i="5"/>
  <c r="T1262" i="5" s="1"/>
  <c r="B1263" i="5"/>
  <c r="T1263" i="5" s="1"/>
  <c r="B1264" i="5"/>
  <c r="T1264" i="5" s="1"/>
  <c r="B1265" i="5"/>
  <c r="T1265" i="5"/>
  <c r="B1266" i="5"/>
  <c r="T1266" i="5" s="1"/>
  <c r="B1267" i="5"/>
  <c r="T1267" i="5" s="1"/>
  <c r="B1268" i="5"/>
  <c r="T1268" i="5" s="1"/>
  <c r="B1269" i="5"/>
  <c r="T1269" i="5"/>
  <c r="B1270" i="5"/>
  <c r="T1270" i="5" s="1"/>
  <c r="B1271" i="5"/>
  <c r="T1271" i="5" s="1"/>
  <c r="B1272" i="5"/>
  <c r="T1272" i="5"/>
  <c r="B1273" i="5"/>
  <c r="T1273" i="5" s="1"/>
  <c r="B1274" i="5"/>
  <c r="B1275" i="5"/>
  <c r="T1275" i="5" s="1"/>
  <c r="B1276" i="5"/>
  <c r="T1276" i="5" s="1"/>
  <c r="B1277" i="5"/>
  <c r="T1277" i="5"/>
  <c r="B1278" i="5"/>
  <c r="T1278" i="5"/>
  <c r="B1279" i="5"/>
  <c r="T1279" i="5" s="1"/>
  <c r="B1280" i="5"/>
  <c r="T1280" i="5" s="1"/>
  <c r="B1281" i="5"/>
  <c r="T1281" i="5" s="1"/>
  <c r="B1282" i="5"/>
  <c r="T1282" i="5" s="1"/>
  <c r="B1283" i="5"/>
  <c r="T1283" i="5" s="1"/>
  <c r="B1284" i="5"/>
  <c r="T1284" i="5" s="1"/>
  <c r="B1285" i="5"/>
  <c r="T1285" i="5" s="1"/>
  <c r="B1286" i="5"/>
  <c r="B1287" i="5"/>
  <c r="T1287" i="5" s="1"/>
  <c r="B1288" i="5"/>
  <c r="T1288" i="5" s="1"/>
  <c r="B1289" i="5"/>
  <c r="T1289" i="5"/>
  <c r="B1290" i="5"/>
  <c r="T1290" i="5"/>
  <c r="B1291" i="5"/>
  <c r="T1291" i="5" s="1"/>
  <c r="B1292" i="5"/>
  <c r="T1292" i="5" s="1"/>
  <c r="B1293" i="5"/>
  <c r="T1293" i="5" s="1"/>
  <c r="B1294" i="5"/>
  <c r="T1294" i="5" s="1"/>
  <c r="B1295" i="5"/>
  <c r="T1295" i="5"/>
  <c r="B1296" i="5"/>
  <c r="T1296" i="5" s="1"/>
  <c r="B1297" i="5"/>
  <c r="T1297" i="5" s="1"/>
  <c r="B1298" i="5"/>
  <c r="T1298" i="5"/>
  <c r="B1299" i="5"/>
  <c r="T1299" i="5" s="1"/>
  <c r="B1300" i="5"/>
  <c r="T1300" i="5" s="1"/>
  <c r="B1301" i="5"/>
  <c r="T1301" i="5" s="1"/>
  <c r="B1302" i="5"/>
  <c r="T1302" i="5"/>
  <c r="B1303" i="5"/>
  <c r="B1304" i="5"/>
  <c r="T1304" i="5" s="1"/>
  <c r="B1305" i="5"/>
  <c r="T1305" i="5" s="1"/>
  <c r="B1306" i="5"/>
  <c r="T1306" i="5" s="1"/>
  <c r="B1307" i="5"/>
  <c r="T1307" i="5"/>
  <c r="B1308" i="5"/>
  <c r="T1308" i="5" s="1"/>
  <c r="B1309" i="5"/>
  <c r="T1309" i="5" s="1"/>
  <c r="B1310" i="5"/>
  <c r="T1310" i="5" s="1"/>
  <c r="B1311" i="5"/>
  <c r="T1311" i="5" s="1"/>
  <c r="B1312" i="5"/>
  <c r="T1312" i="5" s="1"/>
  <c r="B1313" i="5"/>
  <c r="T1313" i="5" s="1"/>
  <c r="B1314" i="5"/>
  <c r="T1314" i="5"/>
  <c r="B1315" i="5"/>
  <c r="B1316" i="5"/>
  <c r="T1316" i="5" s="1"/>
  <c r="B1317" i="5"/>
  <c r="S1317" i="5" s="1"/>
  <c r="B1318" i="5"/>
  <c r="T1318" i="5" s="1"/>
  <c r="B1319" i="5"/>
  <c r="T1319" i="5"/>
  <c r="B1320" i="5"/>
  <c r="B1321" i="5"/>
  <c r="T1321" i="5" s="1"/>
  <c r="B1322" i="5"/>
  <c r="T1322" i="5" s="1"/>
  <c r="B1323" i="5"/>
  <c r="T1323" i="5"/>
  <c r="B1324" i="5"/>
  <c r="T1324" i="5" s="1"/>
  <c r="B1325" i="5"/>
  <c r="T1325" i="5"/>
  <c r="B1326" i="5"/>
  <c r="T1326" i="5"/>
  <c r="B1327" i="5"/>
  <c r="B1328" i="5"/>
  <c r="T1328" i="5" s="1"/>
  <c r="B1329" i="5"/>
  <c r="T1329" i="5" s="1"/>
  <c r="B1330" i="5"/>
  <c r="T1330" i="5" s="1"/>
  <c r="B1331" i="5"/>
  <c r="T1331" i="5"/>
  <c r="B1332" i="5"/>
  <c r="B1333" i="5"/>
  <c r="T1333" i="5" s="1"/>
  <c r="B1334" i="5"/>
  <c r="T1334" i="5" s="1"/>
  <c r="B1335" i="5"/>
  <c r="T1335" i="5" s="1"/>
  <c r="B1336" i="5"/>
  <c r="T1336" i="5" s="1"/>
  <c r="B1337" i="5"/>
  <c r="T1337" i="5" s="1"/>
  <c r="B1338" i="5"/>
  <c r="T1338" i="5" s="1"/>
  <c r="B1339" i="5"/>
  <c r="T1339" i="5" s="1"/>
  <c r="B1340" i="5"/>
  <c r="T1340" i="5" s="1"/>
  <c r="B1341" i="5"/>
  <c r="T1341" i="5" s="1"/>
  <c r="B1342" i="5"/>
  <c r="T1342" i="5" s="1"/>
  <c r="B1343" i="5"/>
  <c r="T1343" i="5"/>
  <c r="B1344" i="5"/>
  <c r="T1344" i="5" s="1"/>
  <c r="B1345" i="5"/>
  <c r="T1345" i="5" s="1"/>
  <c r="B1346" i="5"/>
  <c r="T1346" i="5" s="1"/>
  <c r="B1347" i="5"/>
  <c r="T1347" i="5" s="1"/>
  <c r="B1348" i="5"/>
  <c r="T1348" i="5" s="1"/>
  <c r="B1349" i="5"/>
  <c r="B1350" i="5"/>
  <c r="T1350" i="5"/>
  <c r="B1351" i="5"/>
  <c r="T1351" i="5" s="1"/>
  <c r="B1352" i="5"/>
  <c r="T1352" i="5"/>
  <c r="B1353" i="5"/>
  <c r="T1353" i="5" s="1"/>
  <c r="B1354" i="5"/>
  <c r="T1354" i="5" s="1"/>
  <c r="B1355" i="5"/>
  <c r="T1355" i="5" s="1"/>
  <c r="B1356" i="5"/>
  <c r="T1356" i="5"/>
  <c r="B1357" i="5"/>
  <c r="T1357" i="5" s="1"/>
  <c r="B1358" i="5"/>
  <c r="T1358" i="5" s="1"/>
  <c r="B1359" i="5"/>
  <c r="T1359" i="5" s="1"/>
  <c r="B1360" i="5"/>
  <c r="T1360" i="5" s="1"/>
  <c r="B1361" i="5"/>
  <c r="T1361" i="5" s="1"/>
  <c r="B1362" i="5"/>
  <c r="T1362" i="5" s="1"/>
  <c r="B1363" i="5"/>
  <c r="T1363" i="5" s="1"/>
  <c r="B1364" i="5"/>
  <c r="T1364" i="5" s="1"/>
  <c r="B1365" i="5"/>
  <c r="T1365" i="5" s="1"/>
  <c r="B1366" i="5"/>
  <c r="T1366" i="5" s="1"/>
  <c r="B1367" i="5"/>
  <c r="T1367" i="5" s="1"/>
  <c r="B1368" i="5"/>
  <c r="T1368" i="5"/>
  <c r="B1369" i="5"/>
  <c r="T1369" i="5" s="1"/>
  <c r="B1370" i="5"/>
  <c r="T1370" i="5" s="1"/>
  <c r="B1371" i="5"/>
  <c r="T1371" i="5" s="1"/>
  <c r="B1372" i="5"/>
  <c r="T1372" i="5" s="1"/>
  <c r="B1373" i="5"/>
  <c r="T1373" i="5"/>
  <c r="B1374" i="5"/>
  <c r="T1374" i="5" s="1"/>
  <c r="B1375" i="5"/>
  <c r="T1375" i="5" s="1"/>
  <c r="B1376" i="5"/>
  <c r="T1376" i="5" s="1"/>
  <c r="B1377" i="5"/>
  <c r="T1377" i="5"/>
  <c r="B1378" i="5"/>
  <c r="T1378" i="5" s="1"/>
  <c r="B1379" i="5"/>
  <c r="T1379" i="5"/>
  <c r="B1380" i="5"/>
  <c r="T1380" i="5"/>
  <c r="B1381" i="5"/>
  <c r="T1381" i="5" s="1"/>
  <c r="B1382" i="5"/>
  <c r="T1382" i="5" s="1"/>
  <c r="B1383" i="5"/>
  <c r="T1383" i="5" s="1"/>
  <c r="B1384" i="5"/>
  <c r="T1384" i="5" s="1"/>
  <c r="B1385" i="5"/>
  <c r="T1385" i="5"/>
  <c r="B1386" i="5"/>
  <c r="T1386" i="5" s="1"/>
  <c r="B1387" i="5"/>
  <c r="T1387" i="5" s="1"/>
  <c r="B1388" i="5"/>
  <c r="T1388" i="5" s="1"/>
  <c r="B1389" i="5"/>
  <c r="T1389" i="5" s="1"/>
  <c r="B1390" i="5"/>
  <c r="T1390" i="5" s="1"/>
  <c r="B1391" i="5"/>
  <c r="T1391" i="5" s="1"/>
  <c r="B1392" i="5"/>
  <c r="T1392" i="5" s="1"/>
  <c r="B1393" i="5"/>
  <c r="T1393" i="5" s="1"/>
  <c r="B1394" i="5"/>
  <c r="T1394" i="5" s="1"/>
  <c r="B1395" i="5"/>
  <c r="T1395" i="5" s="1"/>
  <c r="B1396" i="5"/>
  <c r="T1396" i="5" s="1"/>
  <c r="B1397" i="5"/>
  <c r="T1397" i="5"/>
  <c r="B1398" i="5"/>
  <c r="T1398" i="5"/>
  <c r="B1399" i="5"/>
  <c r="T1399" i="5" s="1"/>
  <c r="B1400" i="5"/>
  <c r="T1400" i="5" s="1"/>
  <c r="B1401" i="5"/>
  <c r="T1401" i="5" s="1"/>
  <c r="B1402" i="5"/>
  <c r="T1402" i="5" s="1"/>
  <c r="B1403" i="5"/>
  <c r="T1403" i="5"/>
  <c r="B1404" i="5"/>
  <c r="T1404" i="5"/>
  <c r="B1405" i="5"/>
  <c r="T1405" i="5" s="1"/>
  <c r="B1406" i="5"/>
  <c r="T1406" i="5"/>
  <c r="B1407" i="5"/>
  <c r="T1407" i="5" s="1"/>
  <c r="B1408" i="5"/>
  <c r="T1408" i="5" s="1"/>
  <c r="B1409" i="5"/>
  <c r="T1409" i="5" s="1"/>
  <c r="B1410" i="5"/>
  <c r="T1410" i="5"/>
  <c r="B1411" i="5"/>
  <c r="T1411" i="5" s="1"/>
  <c r="B1412" i="5"/>
  <c r="T1412" i="5" s="1"/>
  <c r="B1413" i="5"/>
  <c r="T1413" i="5" s="1"/>
  <c r="B1414" i="5"/>
  <c r="T1414" i="5" s="1"/>
  <c r="B1415" i="5"/>
  <c r="T1415" i="5" s="1"/>
  <c r="B1416" i="5"/>
  <c r="T1416" i="5" s="1"/>
  <c r="B1417" i="5"/>
  <c r="T1417" i="5"/>
  <c r="B1418" i="5"/>
  <c r="T1418" i="5"/>
  <c r="B1419" i="5"/>
  <c r="T1419" i="5" s="1"/>
  <c r="B1420" i="5"/>
  <c r="T1420" i="5"/>
  <c r="B1421" i="5"/>
  <c r="B1422" i="5"/>
  <c r="T1422" i="5" s="1"/>
  <c r="B1423" i="5"/>
  <c r="T1423" i="5"/>
  <c r="B1424" i="5"/>
  <c r="T1424" i="5"/>
  <c r="B1425" i="5"/>
  <c r="T1425" i="5" s="1"/>
  <c r="B1426" i="5"/>
  <c r="T1426" i="5"/>
  <c r="B1427" i="5"/>
  <c r="T1427" i="5"/>
  <c r="B1428" i="5"/>
  <c r="T1428" i="5" s="1"/>
  <c r="B1429" i="5"/>
  <c r="T1429" i="5"/>
  <c r="B1430" i="5"/>
  <c r="T1430" i="5"/>
  <c r="B1431" i="5"/>
  <c r="T1431" i="5" s="1"/>
  <c r="B1432" i="5"/>
  <c r="T1432" i="5"/>
  <c r="B1433" i="5"/>
  <c r="T1433" i="5" s="1"/>
  <c r="B1434" i="5"/>
  <c r="T1434" i="5" s="1"/>
  <c r="B1435" i="5"/>
  <c r="T1435" i="5"/>
  <c r="B1436" i="5"/>
  <c r="T1436" i="5"/>
  <c r="B1437" i="5"/>
  <c r="T1437" i="5" s="1"/>
  <c r="B1438" i="5"/>
  <c r="T1438" i="5"/>
  <c r="B1439" i="5"/>
  <c r="T1439" i="5" s="1"/>
  <c r="B1440" i="5"/>
  <c r="T1440" i="5" s="1"/>
  <c r="B1441" i="5"/>
  <c r="T1441" i="5"/>
  <c r="B1442" i="5"/>
  <c r="T1442" i="5"/>
  <c r="B1443" i="5"/>
  <c r="T1443" i="5" s="1"/>
  <c r="B1444" i="5"/>
  <c r="T1444" i="5"/>
  <c r="B1445" i="5"/>
  <c r="T1445" i="5"/>
  <c r="B1446" i="5"/>
  <c r="T1446" i="5" s="1"/>
  <c r="B1447" i="5"/>
  <c r="T1447" i="5"/>
  <c r="B1448" i="5"/>
  <c r="T1448" i="5"/>
  <c r="B1449" i="5"/>
  <c r="T1449" i="5" s="1"/>
  <c r="B1450" i="5"/>
  <c r="T1450" i="5"/>
  <c r="B1451" i="5"/>
  <c r="T1451" i="5" s="1"/>
  <c r="B1452" i="5"/>
  <c r="T1452" i="5" s="1"/>
  <c r="B1453" i="5"/>
  <c r="T1453" i="5"/>
  <c r="B1454" i="5"/>
  <c r="T1454" i="5"/>
  <c r="B1455" i="5"/>
  <c r="T1455" i="5" s="1"/>
  <c r="B1456" i="5"/>
  <c r="T1456" i="5"/>
  <c r="B1457" i="5"/>
  <c r="B1458" i="5"/>
  <c r="T1458" i="5" s="1"/>
  <c r="B1459" i="5"/>
  <c r="T1459" i="5"/>
  <c r="B1460" i="5"/>
  <c r="T1460" i="5"/>
  <c r="B1461" i="5"/>
  <c r="T1461" i="5" s="1"/>
  <c r="B1462" i="5"/>
  <c r="T1462" i="5"/>
  <c r="B1463" i="5"/>
  <c r="T1463" i="5"/>
  <c r="B1464" i="5"/>
  <c r="T1464" i="5" s="1"/>
  <c r="B1465" i="5"/>
  <c r="T1465" i="5"/>
  <c r="B1466" i="5"/>
  <c r="T1466" i="5"/>
  <c r="B1467" i="5"/>
  <c r="T1467" i="5" s="1"/>
  <c r="B1468" i="5"/>
  <c r="T1468" i="5"/>
  <c r="B1469" i="5"/>
  <c r="T1469" i="5" s="1"/>
  <c r="B1470" i="5"/>
  <c r="T1470" i="5" s="1"/>
  <c r="B1471" i="5"/>
  <c r="T1471" i="5"/>
  <c r="B1472" i="5"/>
  <c r="T1472" i="5"/>
  <c r="B1473" i="5"/>
  <c r="T1473" i="5" s="1"/>
  <c r="B1474" i="5"/>
  <c r="T1474" i="5"/>
  <c r="B1475" i="5"/>
  <c r="T1475" i="5" s="1"/>
  <c r="B1476" i="5"/>
  <c r="T1476" i="5" s="1"/>
  <c r="B1477" i="5"/>
  <c r="T1477" i="5"/>
  <c r="B1478" i="5"/>
  <c r="T1478" i="5"/>
  <c r="B1479" i="5"/>
  <c r="T1479" i="5" s="1"/>
  <c r="B1480" i="5"/>
  <c r="T1480" i="5"/>
  <c r="B1481" i="5"/>
  <c r="T1481" i="5"/>
  <c r="B1482" i="5"/>
  <c r="T1482" i="5" s="1"/>
  <c r="B1483" i="5"/>
  <c r="T1483" i="5"/>
  <c r="B1484" i="5"/>
  <c r="T1484" i="5"/>
  <c r="B1485" i="5"/>
  <c r="T1485" i="5" s="1"/>
  <c r="B1486" i="5"/>
  <c r="T1486" i="5"/>
  <c r="B1487" i="5"/>
  <c r="T1487" i="5" s="1"/>
  <c r="B1488" i="5"/>
  <c r="T1488" i="5" s="1"/>
  <c r="B1489" i="5"/>
  <c r="T1489" i="5"/>
  <c r="B1490" i="5"/>
  <c r="T1490" i="5"/>
  <c r="B1491" i="5"/>
  <c r="T1491" i="5" s="1"/>
  <c r="B1492" i="5"/>
  <c r="T1492" i="5"/>
  <c r="B1493" i="5"/>
  <c r="T1493" i="5" s="1"/>
  <c r="B1494" i="5"/>
  <c r="T1494" i="5" s="1"/>
  <c r="B1495" i="5"/>
  <c r="T1495" i="5"/>
  <c r="B1496" i="5"/>
  <c r="T1496" i="5"/>
  <c r="B1497" i="5"/>
  <c r="T1497" i="5" s="1"/>
  <c r="B1498" i="5"/>
  <c r="T1498" i="5"/>
  <c r="B1499" i="5"/>
  <c r="T1499" i="5"/>
  <c r="B1500" i="5"/>
  <c r="T1500" i="5" s="1"/>
  <c r="B1501" i="5"/>
  <c r="T1501" i="5"/>
  <c r="B1502" i="5"/>
  <c r="T1502" i="5"/>
  <c r="B1503" i="5"/>
  <c r="T1503" i="5" s="1"/>
  <c r="B1504" i="5"/>
  <c r="T1504" i="5" s="1"/>
  <c r="B1505" i="5"/>
  <c r="T1505" i="5"/>
  <c r="B1506" i="5"/>
  <c r="T1506" i="5" s="1"/>
  <c r="B1507" i="5"/>
  <c r="T1507" i="5"/>
  <c r="B1508" i="5"/>
  <c r="T1508" i="5" s="1"/>
  <c r="B1509" i="5"/>
  <c r="T1509" i="5" s="1"/>
  <c r="B1510" i="5"/>
  <c r="T1510" i="5"/>
  <c r="B1511" i="5"/>
  <c r="T1511" i="5"/>
  <c r="B1512" i="5"/>
  <c r="T1512" i="5" s="1"/>
  <c r="B1513" i="5"/>
  <c r="T1513" i="5"/>
  <c r="B1514" i="5"/>
  <c r="T1514" i="5"/>
  <c r="B1515" i="5"/>
  <c r="T1515" i="5" s="1"/>
  <c r="B1516" i="5"/>
  <c r="T1516" i="5"/>
  <c r="B1517" i="5"/>
  <c r="T1517" i="5"/>
  <c r="B1518" i="5"/>
  <c r="T1518" i="5" s="1"/>
  <c r="B1519" i="5"/>
  <c r="T1519" i="5" s="1"/>
  <c r="B1520" i="5"/>
  <c r="T1520" i="5"/>
  <c r="B1521" i="5"/>
  <c r="T1521" i="5" s="1"/>
  <c r="B1522" i="5"/>
  <c r="T1522" i="5" s="1"/>
  <c r="B1523" i="5"/>
  <c r="T1523" i="5"/>
  <c r="B1524" i="5"/>
  <c r="T1524" i="5" s="1"/>
  <c r="B1525" i="5"/>
  <c r="T1525" i="5" s="1"/>
  <c r="B1526" i="5"/>
  <c r="T1526" i="5"/>
  <c r="B1527" i="5"/>
  <c r="T1527" i="5" s="1"/>
  <c r="B1528" i="5"/>
  <c r="T1528" i="5" s="1"/>
  <c r="B1529" i="5"/>
  <c r="T1529" i="5"/>
  <c r="B1530" i="5"/>
  <c r="T1530" i="5" s="1"/>
  <c r="B1531" i="5"/>
  <c r="T1531" i="5" s="1"/>
  <c r="B1532" i="5"/>
  <c r="T1532" i="5"/>
  <c r="B1533" i="5"/>
  <c r="T1533" i="5" s="1"/>
  <c r="B1534" i="5"/>
  <c r="T1534" i="5" s="1"/>
  <c r="B1535" i="5"/>
  <c r="T1535" i="5"/>
  <c r="B1536" i="5"/>
  <c r="T1536" i="5" s="1"/>
  <c r="B1537" i="5"/>
  <c r="T1537" i="5" s="1"/>
  <c r="B1538" i="5"/>
  <c r="T1538" i="5"/>
  <c r="B1539" i="5"/>
  <c r="T1539" i="5" s="1"/>
  <c r="B1540" i="5"/>
  <c r="T1540" i="5" s="1"/>
  <c r="B1541" i="5"/>
  <c r="T1541" i="5"/>
  <c r="B1542" i="5"/>
  <c r="T1542" i="5" s="1"/>
  <c r="B1543" i="5"/>
  <c r="T1543" i="5" s="1"/>
  <c r="B1544" i="5"/>
  <c r="T1544" i="5"/>
  <c r="B1545" i="5"/>
  <c r="T1545" i="5" s="1"/>
  <c r="B1546" i="5"/>
  <c r="T1546" i="5" s="1"/>
  <c r="B1547" i="5"/>
  <c r="T1547" i="5"/>
  <c r="B1548" i="5"/>
  <c r="T1548" i="5" s="1"/>
  <c r="B1549" i="5"/>
  <c r="T1549" i="5" s="1"/>
  <c r="B1550" i="5"/>
  <c r="T1550" i="5"/>
  <c r="B1551" i="5"/>
  <c r="T1551" i="5" s="1"/>
  <c r="B1552" i="5"/>
  <c r="T1552" i="5" s="1"/>
  <c r="B1553" i="5"/>
  <c r="T1553" i="5"/>
  <c r="B1554" i="5"/>
  <c r="T1554" i="5" s="1"/>
  <c r="B1555" i="5"/>
  <c r="T1555" i="5" s="1"/>
  <c r="B1556" i="5"/>
  <c r="T1556" i="5"/>
  <c r="B1557" i="5"/>
  <c r="T1557" i="5" s="1"/>
  <c r="B1558" i="5"/>
  <c r="T1558" i="5" s="1"/>
  <c r="B1559" i="5"/>
  <c r="T1559" i="5"/>
  <c r="B1560" i="5"/>
  <c r="T1560" i="5" s="1"/>
  <c r="B1561" i="5"/>
  <c r="T1561" i="5" s="1"/>
  <c r="B1562" i="5"/>
  <c r="T1562" i="5"/>
  <c r="B1563" i="5"/>
  <c r="T1563" i="5" s="1"/>
  <c r="B1564" i="5"/>
  <c r="T1564" i="5" s="1"/>
  <c r="B1565" i="5"/>
  <c r="T1565" i="5"/>
  <c r="B1566" i="5"/>
  <c r="T1566" i="5" s="1"/>
  <c r="B1567" i="5"/>
  <c r="T1567" i="5" s="1"/>
  <c r="B1568" i="5"/>
  <c r="T1568" i="5"/>
  <c r="B1569" i="5"/>
  <c r="T1569" i="5" s="1"/>
  <c r="B1570" i="5"/>
  <c r="T1570" i="5" s="1"/>
  <c r="B1571" i="5"/>
  <c r="T1571" i="5"/>
  <c r="B1572" i="5"/>
  <c r="T1572" i="5" s="1"/>
  <c r="B1573" i="5"/>
  <c r="T1573" i="5" s="1"/>
  <c r="B1574" i="5"/>
  <c r="T1574" i="5"/>
  <c r="B1575" i="5"/>
  <c r="T1575" i="5" s="1"/>
  <c r="B1576" i="5"/>
  <c r="T1576" i="5" s="1"/>
  <c r="B1577" i="5"/>
  <c r="T1577" i="5"/>
  <c r="B1578" i="5"/>
  <c r="T1578" i="5" s="1"/>
  <c r="B1579" i="5"/>
  <c r="T1579" i="5" s="1"/>
  <c r="B1580" i="5"/>
  <c r="T1580" i="5"/>
  <c r="B1581" i="5"/>
  <c r="T1581" i="5" s="1"/>
  <c r="B1582" i="5"/>
  <c r="T1582" i="5" s="1"/>
  <c r="B1583" i="5"/>
  <c r="T1583" i="5"/>
  <c r="B1584" i="5"/>
  <c r="T1584" i="5" s="1"/>
  <c r="B1585" i="5"/>
  <c r="T1585" i="5" s="1"/>
  <c r="B1586" i="5"/>
  <c r="T1586" i="5"/>
  <c r="B1587" i="5"/>
  <c r="T1587" i="5" s="1"/>
  <c r="B1588" i="5"/>
  <c r="T1588" i="5" s="1"/>
  <c r="B1589" i="5"/>
  <c r="T1589" i="5"/>
  <c r="B1590" i="5"/>
  <c r="T1590" i="5" s="1"/>
  <c r="B1591" i="5"/>
  <c r="T1591" i="5" s="1"/>
  <c r="B1592" i="5"/>
  <c r="T1592" i="5"/>
  <c r="B1593" i="5"/>
  <c r="T1593" i="5" s="1"/>
  <c r="B1594" i="5"/>
  <c r="T1594" i="5" s="1"/>
  <c r="B1595" i="5"/>
  <c r="T1595" i="5"/>
  <c r="B1596" i="5"/>
  <c r="T1596" i="5" s="1"/>
  <c r="B1597" i="5"/>
  <c r="T1597" i="5" s="1"/>
  <c r="B1598" i="5"/>
  <c r="T1598" i="5"/>
  <c r="B1599" i="5"/>
  <c r="T1599" i="5" s="1"/>
  <c r="B1600" i="5"/>
  <c r="T1600" i="5" s="1"/>
  <c r="B1601" i="5"/>
  <c r="T1601" i="5"/>
  <c r="B1602" i="5"/>
  <c r="T1602" i="5" s="1"/>
  <c r="B1603" i="5"/>
  <c r="T1603" i="5" s="1"/>
  <c r="B1604" i="5"/>
  <c r="T1604" i="5"/>
  <c r="B1605" i="5"/>
  <c r="T1605" i="5" s="1"/>
  <c r="B1606" i="5"/>
  <c r="T1606" i="5" s="1"/>
  <c r="B1607" i="5"/>
  <c r="T1607" i="5"/>
  <c r="B1608" i="5"/>
  <c r="T1608" i="5" s="1"/>
  <c r="B1609" i="5"/>
  <c r="T1609" i="5" s="1"/>
  <c r="B1610" i="5"/>
  <c r="T1610" i="5"/>
  <c r="B1611" i="5"/>
  <c r="T1611" i="5" s="1"/>
  <c r="B1612" i="5"/>
  <c r="T1612" i="5" s="1"/>
  <c r="B1613" i="5"/>
  <c r="T1613" i="5"/>
  <c r="B1614" i="5"/>
  <c r="T1614" i="5" s="1"/>
  <c r="B1615" i="5"/>
  <c r="T1615" i="5" s="1"/>
  <c r="B1616" i="5"/>
  <c r="T1616" i="5"/>
  <c r="B1617" i="5"/>
  <c r="T1617" i="5" s="1"/>
  <c r="B1618" i="5"/>
  <c r="T1618" i="5" s="1"/>
  <c r="B1619" i="5"/>
  <c r="T1619" i="5"/>
  <c r="B1620" i="5"/>
  <c r="T1620" i="5" s="1"/>
  <c r="B1621" i="5"/>
  <c r="T1621" i="5" s="1"/>
  <c r="B1622" i="5"/>
  <c r="T1622" i="5"/>
  <c r="B1623" i="5"/>
  <c r="T1623" i="5" s="1"/>
  <c r="B1624" i="5"/>
  <c r="T1624" i="5" s="1"/>
  <c r="B1625" i="5"/>
  <c r="T1625" i="5"/>
  <c r="B1626" i="5"/>
  <c r="T1626" i="5" s="1"/>
  <c r="B1627" i="5"/>
  <c r="T1627" i="5" s="1"/>
  <c r="B1628" i="5"/>
  <c r="T1628" i="5"/>
  <c r="B1629" i="5"/>
  <c r="T1629" i="5" s="1"/>
  <c r="B1630" i="5"/>
  <c r="T1630" i="5" s="1"/>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s="1"/>
  <c r="B1682" i="5"/>
  <c r="T1682" i="5"/>
  <c r="B1683" i="5"/>
  <c r="T1683" i="5"/>
  <c r="B1684" i="5"/>
  <c r="T1684" i="5" s="1"/>
  <c r="B1685" i="5"/>
  <c r="T1685" i="5"/>
  <c r="B1686" i="5"/>
  <c r="T1686" i="5"/>
  <c r="B1687" i="5"/>
  <c r="T1687" i="5" s="1"/>
  <c r="B1688" i="5"/>
  <c r="T1688" i="5"/>
  <c r="B1689" i="5"/>
  <c r="T1689" i="5"/>
  <c r="B1690" i="5"/>
  <c r="T1690" i="5" s="1"/>
  <c r="B1691" i="5"/>
  <c r="T1691" i="5"/>
  <c r="B1692" i="5"/>
  <c r="T1692" i="5"/>
  <c r="B1693" i="5"/>
  <c r="T1693" i="5" s="1"/>
  <c r="B1694" i="5"/>
  <c r="T1694" i="5"/>
  <c r="B1695" i="5"/>
  <c r="T1695" i="5"/>
  <c r="B1696" i="5"/>
  <c r="T1696" i="5" s="1"/>
  <c r="B1697" i="5"/>
  <c r="T1697" i="5"/>
  <c r="B1698" i="5"/>
  <c r="T1698" i="5"/>
  <c r="B1699" i="5"/>
  <c r="T1699" i="5" s="1"/>
  <c r="B1700" i="5"/>
  <c r="T1700" i="5"/>
  <c r="B1701" i="5"/>
  <c r="T1701" i="5"/>
  <c r="B1702" i="5"/>
  <c r="T1702" i="5" s="1"/>
  <c r="B1703" i="5"/>
  <c r="T1703" i="5"/>
  <c r="B1704" i="5"/>
  <c r="T1704" i="5"/>
  <c r="B1705" i="5"/>
  <c r="T1705" i="5" s="1"/>
  <c r="B1706" i="5"/>
  <c r="T1706" i="5"/>
  <c r="B1707" i="5"/>
  <c r="T1707" i="5"/>
  <c r="B1708" i="5"/>
  <c r="T1708" i="5" s="1"/>
  <c r="B1709" i="5"/>
  <c r="T1709" i="5"/>
  <c r="B1710" i="5"/>
  <c r="T1710" i="5"/>
  <c r="B1711" i="5"/>
  <c r="T1711" i="5" s="1"/>
  <c r="B1712" i="5"/>
  <c r="T1712" i="5"/>
  <c r="B1713" i="5"/>
  <c r="T1713" i="5"/>
  <c r="B1714" i="5"/>
  <c r="T1714" i="5" s="1"/>
  <c r="B1715" i="5"/>
  <c r="T1715" i="5"/>
  <c r="B1716" i="5"/>
  <c r="T1716" i="5"/>
  <c r="B1717" i="5"/>
  <c r="T1717" i="5" s="1"/>
  <c r="B1718" i="5"/>
  <c r="T1718" i="5"/>
  <c r="B1719" i="5"/>
  <c r="T1719" i="5"/>
  <c r="B1720" i="5"/>
  <c r="T1720" i="5" s="1"/>
  <c r="B1721" i="5"/>
  <c r="T1721" i="5"/>
  <c r="B1722" i="5"/>
  <c r="T1722" i="5"/>
  <c r="B1723" i="5"/>
  <c r="T1723" i="5" s="1"/>
  <c r="B1724" i="5"/>
  <c r="T1724" i="5"/>
  <c r="B1725" i="5"/>
  <c r="T1725" i="5"/>
  <c r="B1726" i="5"/>
  <c r="T1726" i="5" s="1"/>
  <c r="B1727" i="5"/>
  <c r="T1727" i="5"/>
  <c r="B1728" i="5"/>
  <c r="T1728" i="5"/>
  <c r="B1729" i="5"/>
  <c r="T1729" i="5" s="1"/>
  <c r="B1730" i="5"/>
  <c r="T1730" i="5"/>
  <c r="B1731" i="5"/>
  <c r="T1731" i="5"/>
  <c r="B1732" i="5"/>
  <c r="T1732" i="5" s="1"/>
  <c r="B1733" i="5"/>
  <c r="T1733" i="5"/>
  <c r="B1734" i="5"/>
  <c r="T1734" i="5"/>
  <c r="B1735" i="5"/>
  <c r="T1735" i="5" s="1"/>
  <c r="B1736" i="5"/>
  <c r="T1736" i="5"/>
  <c r="B1737" i="5"/>
  <c r="T1737" i="5"/>
  <c r="B1738" i="5"/>
  <c r="T1738" i="5" s="1"/>
  <c r="B1739" i="5"/>
  <c r="T1739" i="5"/>
  <c r="B1740" i="5"/>
  <c r="T1740" i="5"/>
  <c r="B1741" i="5"/>
  <c r="T1741" i="5" s="1"/>
  <c r="B1742" i="5"/>
  <c r="T1742" i="5"/>
  <c r="B1743" i="5"/>
  <c r="T1743" i="5"/>
  <c r="B1744" i="5"/>
  <c r="T1744" i="5" s="1"/>
  <c r="B1745" i="5"/>
  <c r="T1745" i="5"/>
  <c r="B1746" i="5"/>
  <c r="T1746" i="5"/>
  <c r="B1747" i="5"/>
  <c r="T1747" i="5" s="1"/>
  <c r="B1748" i="5"/>
  <c r="T1748" i="5"/>
  <c r="B1749" i="5"/>
  <c r="T1749" i="5"/>
  <c r="B1750" i="5"/>
  <c r="T1750" i="5" s="1"/>
  <c r="B1751" i="5"/>
  <c r="T1751" i="5"/>
  <c r="B1752" i="5"/>
  <c r="T1752" i="5"/>
  <c r="B1753" i="5"/>
  <c r="T1753" i="5" s="1"/>
  <c r="B1754" i="5"/>
  <c r="T1754" i="5"/>
  <c r="B1755" i="5"/>
  <c r="T1755" i="5"/>
  <c r="B1756" i="5"/>
  <c r="T1756" i="5" s="1"/>
  <c r="B1757" i="5"/>
  <c r="T1757" i="5"/>
  <c r="B1758" i="5"/>
  <c r="T1758" i="5"/>
  <c r="B1759" i="5"/>
  <c r="T1759" i="5" s="1"/>
  <c r="B1760" i="5"/>
  <c r="T1760" i="5"/>
  <c r="B1761" i="5"/>
  <c r="T1761" i="5"/>
  <c r="B1762" i="5"/>
  <c r="T1762" i="5" s="1"/>
  <c r="B1763" i="5"/>
  <c r="T1763" i="5"/>
  <c r="B1764" i="5"/>
  <c r="T1764" i="5"/>
  <c r="B1765" i="5"/>
  <c r="T1765" i="5" s="1"/>
  <c r="B1766" i="5"/>
  <c r="T1766" i="5"/>
  <c r="B1767" i="5"/>
  <c r="T1767" i="5"/>
  <c r="B1768" i="5"/>
  <c r="T1768" i="5" s="1"/>
  <c r="B1769" i="5"/>
  <c r="T1769" i="5"/>
  <c r="B1770" i="5"/>
  <c r="T1770" i="5"/>
  <c r="B1771" i="5"/>
  <c r="T1771" i="5" s="1"/>
  <c r="B1772" i="5"/>
  <c r="T1772" i="5"/>
  <c r="B1773" i="5"/>
  <c r="T1773" i="5"/>
  <c r="B1774" i="5"/>
  <c r="T1774" i="5" s="1"/>
  <c r="B1775" i="5"/>
  <c r="T1775" i="5"/>
  <c r="B1776" i="5"/>
  <c r="T1776" i="5"/>
  <c r="B1777" i="5"/>
  <c r="T1777" i="5" s="1"/>
  <c r="B1778" i="5"/>
  <c r="T1778" i="5"/>
  <c r="B1779" i="5"/>
  <c r="T1779" i="5"/>
  <c r="B1780" i="5"/>
  <c r="T1780" i="5" s="1"/>
  <c r="B1781" i="5"/>
  <c r="T1781" i="5"/>
  <c r="B1782" i="5"/>
  <c r="T1782" i="5"/>
  <c r="B1783" i="5"/>
  <c r="T1783" i="5" s="1"/>
  <c r="B1784" i="5"/>
  <c r="T1784" i="5"/>
  <c r="B1785" i="5"/>
  <c r="T1785" i="5"/>
  <c r="B1786" i="5"/>
  <c r="T1786" i="5" s="1"/>
  <c r="B1787" i="5"/>
  <c r="T1787" i="5"/>
  <c r="B1788" i="5"/>
  <c r="T1788" i="5"/>
  <c r="B1789" i="5"/>
  <c r="T1789" i="5" s="1"/>
  <c r="B1790" i="5"/>
  <c r="T1790" i="5"/>
  <c r="B1791" i="5"/>
  <c r="T1791" i="5"/>
  <c r="B1792" i="5"/>
  <c r="T1792" i="5" s="1"/>
  <c r="B1793" i="5"/>
  <c r="T1793" i="5"/>
  <c r="B1794" i="5"/>
  <c r="T1794" i="5"/>
  <c r="B1795" i="5"/>
  <c r="T1795" i="5" s="1"/>
  <c r="B1796" i="5"/>
  <c r="T1796" i="5"/>
  <c r="B1797" i="5"/>
  <c r="T1797" i="5"/>
  <c r="B1798" i="5"/>
  <c r="T1798" i="5" s="1"/>
  <c r="B1799" i="5"/>
  <c r="T1799" i="5"/>
  <c r="B1800" i="5"/>
  <c r="T1800" i="5"/>
  <c r="B1801" i="5"/>
  <c r="T1801" i="5" s="1"/>
  <c r="B1802" i="5"/>
  <c r="T1802" i="5"/>
  <c r="B1803" i="5"/>
  <c r="T1803" i="5"/>
  <c r="B1804" i="5"/>
  <c r="T1804" i="5" s="1"/>
  <c r="B1805" i="5"/>
  <c r="T1805" i="5"/>
  <c r="B1806" i="5"/>
  <c r="T1806" i="5"/>
  <c r="B1807" i="5"/>
  <c r="T1807" i="5" s="1"/>
  <c r="B1808" i="5"/>
  <c r="T1808" i="5"/>
  <c r="B1809" i="5"/>
  <c r="T1809" i="5"/>
  <c r="B1810" i="5"/>
  <c r="T1810" i="5" s="1"/>
  <c r="B1811" i="5"/>
  <c r="T1811" i="5"/>
  <c r="B1812" i="5"/>
  <c r="T1812" i="5"/>
  <c r="B1813" i="5"/>
  <c r="T1813" i="5" s="1"/>
  <c r="B1814" i="5"/>
  <c r="T1814" i="5"/>
  <c r="B1815" i="5"/>
  <c r="T1815" i="5"/>
  <c r="B1816" i="5"/>
  <c r="T1816" i="5" s="1"/>
  <c r="B1817" i="5"/>
  <c r="T1817" i="5"/>
  <c r="B1818" i="5"/>
  <c r="T1818" i="5"/>
  <c r="B1819" i="5"/>
  <c r="T1819" i="5" s="1"/>
  <c r="B1820" i="5"/>
  <c r="T1820" i="5"/>
  <c r="B1821" i="5"/>
  <c r="T1821" i="5"/>
  <c r="B1822" i="5"/>
  <c r="T1822" i="5" s="1"/>
  <c r="B1823" i="5"/>
  <c r="T1823" i="5"/>
  <c r="B1824" i="5"/>
  <c r="T1824" i="5"/>
  <c r="B1825" i="5"/>
  <c r="T1825" i="5" s="1"/>
  <c r="B1826" i="5"/>
  <c r="T1826" i="5"/>
  <c r="B1827" i="5"/>
  <c r="T1827" i="5"/>
  <c r="B1828" i="5"/>
  <c r="T1828" i="5" s="1"/>
  <c r="B1829" i="5"/>
  <c r="T1829" i="5"/>
  <c r="B1830" i="5"/>
  <c r="T1830" i="5"/>
  <c r="B1831" i="5"/>
  <c r="T1831" i="5" s="1"/>
  <c r="B1832" i="5"/>
  <c r="T1832" i="5"/>
  <c r="B1833" i="5"/>
  <c r="T1833" i="5"/>
  <c r="B1834" i="5"/>
  <c r="T1834" i="5" s="1"/>
  <c r="B1835" i="5"/>
  <c r="T1835" i="5"/>
  <c r="B1836" i="5"/>
  <c r="T1836" i="5"/>
  <c r="B1837" i="5"/>
  <c r="T1837" i="5" s="1"/>
  <c r="B1838" i="5"/>
  <c r="T1838" i="5"/>
  <c r="B1839" i="5"/>
  <c r="T1839" i="5"/>
  <c r="B1840" i="5"/>
  <c r="T1840" i="5" s="1"/>
  <c r="B1841" i="5"/>
  <c r="T1841" i="5"/>
  <c r="B1842" i="5"/>
  <c r="T1842" i="5"/>
  <c r="B1843" i="5"/>
  <c r="T1843" i="5" s="1"/>
  <c r="B1844" i="5"/>
  <c r="T1844" i="5"/>
  <c r="B1845" i="5"/>
  <c r="T1845" i="5"/>
  <c r="B1846" i="5"/>
  <c r="T1846" i="5" s="1"/>
  <c r="B1847" i="5"/>
  <c r="T1847" i="5"/>
  <c r="B1848" i="5"/>
  <c r="T1848" i="5"/>
  <c r="B1849" i="5"/>
  <c r="T1849" i="5" s="1"/>
  <c r="B1850" i="5"/>
  <c r="T1850" i="5"/>
  <c r="B1851" i="5"/>
  <c r="T1851" i="5"/>
  <c r="B1852" i="5"/>
  <c r="T1852" i="5" s="1"/>
  <c r="B1853" i="5"/>
  <c r="T1853" i="5"/>
  <c r="B1854" i="5"/>
  <c r="T1854" i="5"/>
  <c r="B1855" i="5"/>
  <c r="T1855" i="5" s="1"/>
  <c r="B1856" i="5"/>
  <c r="T1856" i="5"/>
  <c r="B1857" i="5"/>
  <c r="T1857" i="5"/>
  <c r="B1858" i="5"/>
  <c r="T1858" i="5" s="1"/>
  <c r="B1859" i="5"/>
  <c r="T1859" i="5"/>
  <c r="B1860" i="5"/>
  <c r="T1860" i="5"/>
  <c r="B1861" i="5"/>
  <c r="T1861" i="5" s="1"/>
  <c r="B1862" i="5"/>
  <c r="T1862" i="5"/>
  <c r="B1863" i="5"/>
  <c r="T1863" i="5"/>
  <c r="B1864" i="5"/>
  <c r="T1864" i="5" s="1"/>
  <c r="B1865" i="5"/>
  <c r="T1865" i="5"/>
  <c r="B1866" i="5"/>
  <c r="T1866" i="5"/>
  <c r="B1867" i="5"/>
  <c r="T1867" i="5" s="1"/>
  <c r="B1868" i="5"/>
  <c r="T1868" i="5"/>
  <c r="B1869" i="5"/>
  <c r="T1869" i="5"/>
  <c r="B1870" i="5"/>
  <c r="T1870" i="5" s="1"/>
  <c r="B1871" i="5"/>
  <c r="T1871" i="5"/>
  <c r="B1872" i="5"/>
  <c r="T1872" i="5"/>
  <c r="B1873" i="5"/>
  <c r="T1873" i="5" s="1"/>
  <c r="B1874" i="5"/>
  <c r="T1874" i="5"/>
  <c r="B1875" i="5"/>
  <c r="T1875" i="5"/>
  <c r="B1876" i="5"/>
  <c r="T1876" i="5" s="1"/>
  <c r="B1877" i="5"/>
  <c r="T1877" i="5"/>
  <c r="B1878" i="5"/>
  <c r="T1878" i="5"/>
  <c r="B1879" i="5"/>
  <c r="T1879" i="5" s="1"/>
  <c r="B1880" i="5"/>
  <c r="T1880" i="5"/>
  <c r="B1881" i="5"/>
  <c r="T1881" i="5"/>
  <c r="B1882" i="5"/>
  <c r="T1882" i="5" s="1"/>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S1968" i="5" s="1"/>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S2004" i="5" s="1"/>
  <c r="T2004" i="5"/>
  <c r="B2005" i="5"/>
  <c r="T2005" i="5"/>
  <c r="B2006" i="5"/>
  <c r="T2006" i="5"/>
  <c r="B2007" i="5"/>
  <c r="S2007" i="5" s="1"/>
  <c r="T2007" i="5"/>
  <c r="B2008" i="5"/>
  <c r="T2008" i="5"/>
  <c r="B2009" i="5"/>
  <c r="T2009" i="5"/>
  <c r="B2010" i="5"/>
  <c r="T2010" i="5"/>
  <c r="B2011" i="5"/>
  <c r="T2011" i="5"/>
  <c r="B2012" i="5"/>
  <c r="T2012" i="5"/>
  <c r="B2013" i="5"/>
  <c r="T2013" i="5"/>
  <c r="B2014" i="5"/>
  <c r="T2014" i="5"/>
  <c r="B2015" i="5"/>
  <c r="T2015" i="5"/>
  <c r="B2016" i="5"/>
  <c r="S2016" i="5" s="1"/>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S2028" i="5" s="1"/>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AB2058" i="5" s="1"/>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S2073" i="5" s="1"/>
  <c r="T2073" i="5"/>
  <c r="B2074" i="5"/>
  <c r="T2074" i="5"/>
  <c r="B2075" i="5"/>
  <c r="T2075" i="5"/>
  <c r="B2076" i="5"/>
  <c r="AB2076" i="5" s="1"/>
  <c r="T2076" i="5"/>
  <c r="B2077" i="5"/>
  <c r="T2077" i="5"/>
  <c r="B2078" i="5"/>
  <c r="T2078" i="5"/>
  <c r="B2079" i="5"/>
  <c r="T2079" i="5"/>
  <c r="B2080" i="5"/>
  <c r="T2080" i="5"/>
  <c r="B2081" i="5"/>
  <c r="T2081" i="5"/>
  <c r="B2082" i="5"/>
  <c r="T2082" i="5"/>
  <c r="B2083" i="5"/>
  <c r="T2083" i="5"/>
  <c r="B2084" i="5"/>
  <c r="T2084" i="5"/>
  <c r="B2085" i="5"/>
  <c r="S2085" i="5" s="1"/>
  <c r="T2085" i="5"/>
  <c r="B2086" i="5"/>
  <c r="T2086" i="5"/>
  <c r="B2087" i="5"/>
  <c r="T2087" i="5"/>
  <c r="B2088" i="5"/>
  <c r="S2088" i="5" s="1"/>
  <c r="T2088" i="5"/>
  <c r="B2089" i="5"/>
  <c r="T2089" i="5"/>
  <c r="B2090" i="5"/>
  <c r="T2090" i="5"/>
  <c r="B2091" i="5"/>
  <c r="T2091" i="5"/>
  <c r="B2092" i="5"/>
  <c r="T2092" i="5"/>
  <c r="B2093" i="5"/>
  <c r="T2093" i="5"/>
  <c r="B2094" i="5"/>
  <c r="S2094" i="5" s="1"/>
  <c r="T2094" i="5"/>
  <c r="B2095" i="5"/>
  <c r="T2095" i="5"/>
  <c r="B2096" i="5"/>
  <c r="T2096" i="5"/>
  <c r="B2097" i="5"/>
  <c r="S2097" i="5" s="1"/>
  <c r="T2097" i="5"/>
  <c r="B2098" i="5"/>
  <c r="T2098" i="5"/>
  <c r="B2099" i="5"/>
  <c r="T2099" i="5"/>
  <c r="B2100" i="5"/>
  <c r="AB2100" i="5" s="1"/>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S2133" i="5" s="1"/>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S2145" i="5" s="1"/>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S2157" i="5" s="1"/>
  <c r="T2157" i="5"/>
  <c r="B2158" i="5"/>
  <c r="T2158" i="5"/>
  <c r="B2159" i="5"/>
  <c r="T2159" i="5"/>
  <c r="B2160" i="5"/>
  <c r="T2160" i="5"/>
  <c r="B2161" i="5"/>
  <c r="T2161" i="5"/>
  <c r="B2162" i="5"/>
  <c r="T2162" i="5"/>
  <c r="B2163" i="5"/>
  <c r="S2163" i="5" s="1"/>
  <c r="T2163" i="5"/>
  <c r="B2164" i="5"/>
  <c r="T2164" i="5"/>
  <c r="B2165" i="5"/>
  <c r="T2165" i="5"/>
  <c r="B2166" i="5"/>
  <c r="S2166" i="5" s="1"/>
  <c r="T2166" i="5"/>
  <c r="B2167" i="5"/>
  <c r="T2167" i="5"/>
  <c r="B2168" i="5"/>
  <c r="T2168" i="5"/>
  <c r="B2169" i="5"/>
  <c r="S2169" i="5" s="1"/>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S2181" i="5" s="1"/>
  <c r="T2181" i="5"/>
  <c r="B2182" i="5"/>
  <c r="T2182" i="5"/>
  <c r="B2183" i="5"/>
  <c r="T2183" i="5"/>
  <c r="B2184" i="5"/>
  <c r="S2184" i="5" s="1"/>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S2196" i="5" s="1"/>
  <c r="T2196" i="5"/>
  <c r="B2197" i="5"/>
  <c r="T2197" i="5"/>
  <c r="B2198" i="5"/>
  <c r="T2198" i="5"/>
  <c r="B2199" i="5"/>
  <c r="S2199" i="5" s="1"/>
  <c r="T2199" i="5"/>
  <c r="B2200" i="5"/>
  <c r="T2200" i="5"/>
  <c r="B2201" i="5"/>
  <c r="T2201" i="5"/>
  <c r="B2202" i="5"/>
  <c r="S2202" i="5" s="1"/>
  <c r="T2202" i="5"/>
  <c r="B2203" i="5"/>
  <c r="T2203" i="5"/>
  <c r="B2204" i="5"/>
  <c r="T2204" i="5"/>
  <c r="B2205" i="5"/>
  <c r="S2205" i="5" s="1"/>
  <c r="T2205" i="5"/>
  <c r="B2206" i="5"/>
  <c r="T2206" i="5"/>
  <c r="B2207" i="5"/>
  <c r="T2207" i="5"/>
  <c r="B2208" i="5"/>
  <c r="T2208" i="5"/>
  <c r="B2209" i="5"/>
  <c r="T2209" i="5"/>
  <c r="B2210" i="5"/>
  <c r="T2210" i="5"/>
  <c r="B2211" i="5"/>
  <c r="S2211" i="5" s="1"/>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S2223" i="5" s="1"/>
  <c r="T2223" i="5"/>
  <c r="B2224" i="5"/>
  <c r="T2224" i="5"/>
  <c r="B2225" i="5"/>
  <c r="T2225" i="5"/>
  <c r="B2226" i="5"/>
  <c r="S2226" i="5" s="1"/>
  <c r="T2226" i="5"/>
  <c r="B2227" i="5"/>
  <c r="T2227" i="5"/>
  <c r="B2228" i="5"/>
  <c r="T2228" i="5"/>
  <c r="B2229" i="5"/>
  <c r="S2229" i="5" s="1"/>
  <c r="T2229" i="5"/>
  <c r="B2230" i="5"/>
  <c r="T2230" i="5"/>
  <c r="B2231" i="5"/>
  <c r="T2231" i="5"/>
  <c r="B2232" i="5"/>
  <c r="T2232" i="5"/>
  <c r="B2233" i="5"/>
  <c r="T2233" i="5"/>
  <c r="B2234" i="5"/>
  <c r="T2234" i="5"/>
  <c r="B2235" i="5"/>
  <c r="S2235" i="5" s="1"/>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S2262" i="5" s="1"/>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S2274" i="5" s="1"/>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S2301" i="5" s="1"/>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S2328" i="5" s="1"/>
  <c r="T2328" i="5"/>
  <c r="B2329" i="5"/>
  <c r="T2329" i="5"/>
  <c r="B2330" i="5"/>
  <c r="T2330" i="5"/>
  <c r="B2331" i="5"/>
  <c r="S2331" i="5" s="1"/>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S2343" i="5" s="1"/>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S2361" i="5" s="1"/>
  <c r="T2361" i="5"/>
  <c r="B2362" i="5"/>
  <c r="T2362" i="5"/>
  <c r="B2363" i="5"/>
  <c r="T2363" i="5"/>
  <c r="B2364" i="5"/>
  <c r="T2364" i="5"/>
  <c r="B2365" i="5"/>
  <c r="T2365" i="5"/>
  <c r="B2366" i="5"/>
  <c r="T2366" i="5"/>
  <c r="B2367" i="5"/>
  <c r="T2367" i="5"/>
  <c r="B2368" i="5"/>
  <c r="T2368" i="5"/>
  <c r="B2369" i="5"/>
  <c r="T2369" i="5"/>
  <c r="B2370" i="5"/>
  <c r="S2370" i="5" s="1"/>
  <c r="T2370" i="5"/>
  <c r="B2371" i="5"/>
  <c r="T2371" i="5"/>
  <c r="B2372" i="5"/>
  <c r="T2372" i="5"/>
  <c r="B2373" i="5"/>
  <c r="S2373" i="5" s="1"/>
  <c r="T2373" i="5"/>
  <c r="B2374" i="5"/>
  <c r="T2374" i="5"/>
  <c r="B2375" i="5"/>
  <c r="T2375" i="5"/>
  <c r="B2376" i="5"/>
  <c r="S2376" i="5" s="1"/>
  <c r="T2376" i="5"/>
  <c r="B2377" i="5"/>
  <c r="T2377" i="5"/>
  <c r="B2378" i="5"/>
  <c r="T2378" i="5"/>
  <c r="B2379" i="5"/>
  <c r="T2379" i="5"/>
  <c r="B2380" i="5"/>
  <c r="T2380" i="5"/>
  <c r="B2381" i="5"/>
  <c r="T2381" i="5"/>
  <c r="B2382" i="5"/>
  <c r="T2382" i="5"/>
  <c r="B2383" i="5"/>
  <c r="T2383" i="5"/>
  <c r="B2384" i="5"/>
  <c r="T2384" i="5"/>
  <c r="B2385" i="5"/>
  <c r="S2385" i="5" s="1"/>
  <c r="T2385" i="5"/>
  <c r="B2386" i="5"/>
  <c r="T2386" i="5"/>
  <c r="B2387" i="5"/>
  <c r="T2387" i="5"/>
  <c r="B2388" i="5"/>
  <c r="T2388" i="5"/>
  <c r="B2389" i="5"/>
  <c r="T2389" i="5"/>
  <c r="B2390" i="5"/>
  <c r="T2390" i="5"/>
  <c r="B2391" i="5"/>
  <c r="S2391" i="5" s="1"/>
  <c r="T2391" i="5"/>
  <c r="B2392" i="5"/>
  <c r="T2392" i="5"/>
  <c r="B2393" i="5"/>
  <c r="T2393" i="5"/>
  <c r="B2394" i="5"/>
  <c r="T2394" i="5"/>
  <c r="B2395" i="5"/>
  <c r="T2395" i="5"/>
  <c r="B2396" i="5"/>
  <c r="T2396" i="5"/>
  <c r="B2397" i="5"/>
  <c r="S2397" i="5" s="1"/>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S2415" i="5" s="1"/>
  <c r="T2415" i="5"/>
  <c r="B2416" i="5"/>
  <c r="S2416" i="5" s="1"/>
  <c r="T2416" i="5"/>
  <c r="B2417" i="5"/>
  <c r="T2417" i="5"/>
  <c r="B2418" i="5"/>
  <c r="T2418" i="5"/>
  <c r="B2419" i="5"/>
  <c r="T2419" i="5"/>
  <c r="B2420" i="5"/>
  <c r="T2420" i="5"/>
  <c r="B2421" i="5"/>
  <c r="T2421" i="5"/>
  <c r="B2422" i="5"/>
  <c r="T2422" i="5"/>
  <c r="B2423" i="5"/>
  <c r="T2423" i="5"/>
  <c r="B2424" i="5"/>
  <c r="T2424" i="5"/>
  <c r="B2425" i="5"/>
  <c r="T2425" i="5"/>
  <c r="B2426" i="5"/>
  <c r="T2426" i="5"/>
  <c r="B2427" i="5"/>
  <c r="S2427" i="5" s="1"/>
  <c r="T2427" i="5"/>
  <c r="B2428" i="5"/>
  <c r="T2428" i="5"/>
  <c r="B2429" i="5"/>
  <c r="T2429" i="5"/>
  <c r="B2430" i="5"/>
  <c r="T2430" i="5"/>
  <c r="B2431" i="5"/>
  <c r="S2431" i="5" s="1"/>
  <c r="T2431" i="5"/>
  <c r="B2432" i="5"/>
  <c r="T2432" i="5"/>
  <c r="B2433" i="5"/>
  <c r="T2433" i="5"/>
  <c r="B2434" i="5"/>
  <c r="T2434" i="5"/>
  <c r="B2435" i="5"/>
  <c r="T2435" i="5"/>
  <c r="B2436" i="5"/>
  <c r="S2436" i="5" s="1"/>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S2451" i="5" s="1"/>
  <c r="T2451" i="5"/>
  <c r="B2452" i="5"/>
  <c r="T2452" i="5"/>
  <c r="B2453" i="5"/>
  <c r="T2453" i="5"/>
  <c r="B2454" i="5"/>
  <c r="S2454" i="5" s="1"/>
  <c r="T2454" i="5"/>
  <c r="B2455" i="5"/>
  <c r="T2455" i="5"/>
  <c r="B2456" i="5"/>
  <c r="T2456" i="5"/>
  <c r="B2457" i="5"/>
  <c r="S2457" i="5" s="1"/>
  <c r="T2457" i="5"/>
  <c r="B2458" i="5"/>
  <c r="T2458" i="5"/>
  <c r="B2459" i="5"/>
  <c r="T2459" i="5"/>
  <c r="B2460" i="5"/>
  <c r="S2460" i="5" s="1"/>
  <c r="T2460" i="5"/>
  <c r="B2461" i="5"/>
  <c r="T2461" i="5"/>
  <c r="B2462" i="5"/>
  <c r="T2462" i="5"/>
  <c r="B2463" i="5"/>
  <c r="T2463" i="5"/>
  <c r="B2464" i="5"/>
  <c r="T2464" i="5"/>
  <c r="B2465" i="5"/>
  <c r="T2465" i="5"/>
  <c r="B2466" i="5"/>
  <c r="S2466" i="5" s="1"/>
  <c r="T2466" i="5"/>
  <c r="B2467" i="5"/>
  <c r="T2467" i="5"/>
  <c r="B2468" i="5"/>
  <c r="T2468" i="5"/>
  <c r="B2469" i="5"/>
  <c r="S2469" i="5" s="1"/>
  <c r="T2469" i="5"/>
  <c r="B2470" i="5"/>
  <c r="T2470" i="5"/>
  <c r="B2471" i="5"/>
  <c r="T2471" i="5"/>
  <c r="B2472" i="5"/>
  <c r="T2472" i="5"/>
  <c r="B2473" i="5"/>
  <c r="T2473" i="5"/>
  <c r="B2474" i="5"/>
  <c r="T2474" i="5"/>
  <c r="B2475" i="5"/>
  <c r="S2475" i="5" s="1"/>
  <c r="T2475" i="5"/>
  <c r="B2476" i="5"/>
  <c r="T2476" i="5"/>
  <c r="B2477" i="5"/>
  <c r="T2477" i="5"/>
  <c r="B2478" i="5"/>
  <c r="T2478" i="5"/>
  <c r="B2479" i="5"/>
  <c r="T2479" i="5"/>
  <c r="B2480" i="5"/>
  <c r="T2480" i="5"/>
  <c r="B2481" i="5"/>
  <c r="S2481" i="5" s="1"/>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37" i="5"/>
  <c r="C40" i="5"/>
  <c r="AB40" i="5" s="1"/>
  <c r="C43" i="5"/>
  <c r="AB43" i="5" s="1"/>
  <c r="C44" i="5"/>
  <c r="AB44" i="5" s="1"/>
  <c r="C46" i="5"/>
  <c r="C48" i="5"/>
  <c r="AB48" i="5" s="1"/>
  <c r="C50" i="5"/>
  <c r="C52" i="5"/>
  <c r="AB52" i="5" s="1"/>
  <c r="C54" i="5"/>
  <c r="AB54" i="5" s="1"/>
  <c r="C56" i="5"/>
  <c r="AB56" i="5" s="1"/>
  <c r="C58" i="5"/>
  <c r="C60" i="5"/>
  <c r="AB60" i="5" s="1"/>
  <c r="C62" i="5"/>
  <c r="C63" i="5"/>
  <c r="AB63" i="5" s="1"/>
  <c r="C64" i="5"/>
  <c r="AB64" i="5" s="1"/>
  <c r="C66" i="5"/>
  <c r="AB66" i="5" s="1"/>
  <c r="C68" i="5"/>
  <c r="C70" i="5"/>
  <c r="AB70" i="5" s="1"/>
  <c r="C71" i="5"/>
  <c r="C72" i="5"/>
  <c r="AB72" i="5" s="1"/>
  <c r="C74" i="5"/>
  <c r="AB74" i="5" s="1"/>
  <c r="C76" i="5"/>
  <c r="AB76" i="5" s="1"/>
  <c r="C78" i="5"/>
  <c r="C79" i="5"/>
  <c r="AB79" i="5" s="1"/>
  <c r="C80" i="5"/>
  <c r="C82" i="5"/>
  <c r="AB82" i="5" s="1"/>
  <c r="C84" i="5"/>
  <c r="AB84" i="5" s="1"/>
  <c r="C86" i="5"/>
  <c r="AB86" i="5" s="1"/>
  <c r="C87" i="5"/>
  <c r="C88" i="5"/>
  <c r="AB88" i="5" s="1"/>
  <c r="C90" i="5"/>
  <c r="C91" i="5"/>
  <c r="AB91" i="5" s="1"/>
  <c r="C92" i="5"/>
  <c r="AB92" i="5" s="1"/>
  <c r="C96" i="5"/>
  <c r="AB96" i="5" s="1"/>
  <c r="C98" i="5"/>
  <c r="C100" i="5"/>
  <c r="AB100" i="5" s="1"/>
  <c r="C101" i="5"/>
  <c r="C104" i="5"/>
  <c r="AB104" i="5" s="1"/>
  <c r="C107" i="5"/>
  <c r="AB107" i="5" s="1"/>
  <c r="C109" i="5"/>
  <c r="AB109" i="5" s="1"/>
  <c r="C115" i="5"/>
  <c r="C117" i="5"/>
  <c r="AB117" i="5" s="1"/>
  <c r="C120" i="5"/>
  <c r="C133" i="5"/>
  <c r="AB133" i="5" s="1"/>
  <c r="C136" i="5"/>
  <c r="AB136" i="5" s="1"/>
  <c r="C139" i="5"/>
  <c r="AB139" i="5" s="1"/>
  <c r="C141" i="5"/>
  <c r="C148" i="5"/>
  <c r="AB148" i="5" s="1"/>
  <c r="C149" i="5"/>
  <c r="C151" i="5"/>
  <c r="AB151" i="5" s="1"/>
  <c r="C152" i="5"/>
  <c r="AB152" i="5" s="1"/>
  <c r="C153" i="5"/>
  <c r="AB153" i="5" s="1"/>
  <c r="C163" i="5"/>
  <c r="C165" i="5"/>
  <c r="AB165" i="5" s="1"/>
  <c r="C168" i="5"/>
  <c r="C173" i="5"/>
  <c r="AB173" i="5" s="1"/>
  <c r="C180" i="5"/>
  <c r="AB180" i="5" s="1"/>
  <c r="C181" i="5"/>
  <c r="AB181" i="5" s="1"/>
  <c r="C184" i="5"/>
  <c r="C191" i="5"/>
  <c r="AB191" i="5" s="1"/>
  <c r="C200" i="5"/>
  <c r="C201" i="5"/>
  <c r="AB201" i="5" s="1"/>
  <c r="C205" i="5"/>
  <c r="AB205" i="5" s="1"/>
  <c r="C208" i="5"/>
  <c r="AB208" i="5" s="1"/>
  <c r="C212" i="5"/>
  <c r="C216" i="5"/>
  <c r="AB216" i="5" s="1"/>
  <c r="C220" i="5"/>
  <c r="AB220" i="5" s="1"/>
  <c r="C224" i="5"/>
  <c r="AB224" i="5" s="1"/>
  <c r="C228" i="5"/>
  <c r="AB228" i="5" s="1"/>
  <c r="C232" i="5"/>
  <c r="AB232" i="5" s="1"/>
  <c r="C240" i="5"/>
  <c r="C244" i="5"/>
  <c r="AB244" i="5" s="1"/>
  <c r="C248" i="5"/>
  <c r="C252" i="5"/>
  <c r="AB252" i="5" s="1"/>
  <c r="C260" i="5"/>
  <c r="AB260" i="5" s="1"/>
  <c r="C268" i="5"/>
  <c r="AB268" i="5" s="1"/>
  <c r="C276" i="5"/>
  <c r="C280" i="5"/>
  <c r="AB280" i="5" s="1"/>
  <c r="C284" i="5"/>
  <c r="C292" i="5"/>
  <c r="AB292" i="5" s="1"/>
  <c r="C296" i="5"/>
  <c r="AB296" i="5" s="1"/>
  <c r="C300" i="5"/>
  <c r="AB300" i="5" s="1"/>
  <c r="C303" i="5"/>
  <c r="C312" i="5"/>
  <c r="AB312" i="5" s="1"/>
  <c r="C320" i="5"/>
  <c r="AB320" i="5" s="1"/>
  <c r="C328" i="5"/>
  <c r="AB328" i="5" s="1"/>
  <c r="C358" i="5"/>
  <c r="AB358" i="5" s="1"/>
  <c r="C360" i="5"/>
  <c r="AB360" i="5" s="1"/>
  <c r="S867" i="5"/>
  <c r="S887" i="5"/>
  <c r="S888" i="5"/>
  <c r="S921" i="5"/>
  <c r="S967" i="5"/>
  <c r="S975" i="5"/>
  <c r="S980" i="5"/>
  <c r="S986" i="5"/>
  <c r="S991" i="5"/>
  <c r="S994" i="5"/>
  <c r="S1008" i="5"/>
  <c r="S1015" i="5"/>
  <c r="S1016" i="5"/>
  <c r="S1018" i="5"/>
  <c r="S1035" i="5"/>
  <c r="S1036" i="5"/>
  <c r="S1040" i="5"/>
  <c r="S1043" i="5"/>
  <c r="S1051" i="5"/>
  <c r="S1055" i="5"/>
  <c r="S1056" i="5"/>
  <c r="S1058" i="5"/>
  <c r="S1060"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10" i="5"/>
  <c r="S1220" i="5"/>
  <c r="S1225" i="5"/>
  <c r="S1237" i="5"/>
  <c r="S1241" i="5"/>
  <c r="S1242" i="5"/>
  <c r="S1246" i="5"/>
  <c r="S1254" i="5"/>
  <c r="S1258" i="5"/>
  <c r="S1267" i="5"/>
  <c r="S1271" i="5"/>
  <c r="S1279" i="5"/>
  <c r="S1282" i="5"/>
  <c r="S1286" i="5"/>
  <c r="S1288" i="5"/>
  <c r="S1290" i="5"/>
  <c r="S1293" i="5"/>
  <c r="S1298" i="5"/>
  <c r="S1299" i="5"/>
  <c r="S1302" i="5"/>
  <c r="S1311" i="5"/>
  <c r="S1314" i="5"/>
  <c r="S1318" i="5"/>
  <c r="S1322" i="5"/>
  <c r="S1325" i="5"/>
  <c r="S1330" i="5"/>
  <c r="S1331" i="5"/>
  <c r="S1334"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76" i="5"/>
  <c r="S1978" i="5"/>
  <c r="S1984" i="5"/>
  <c r="S1999" i="5"/>
  <c r="S2002" i="5"/>
  <c r="S2008" i="5"/>
  <c r="S2012" i="5"/>
  <c r="S2020" i="5"/>
  <c r="C2026" i="5"/>
  <c r="AB2026" i="5" s="1"/>
  <c r="S2030" i="5"/>
  <c r="C2035" i="5"/>
  <c r="AB2035" i="5" s="1"/>
  <c r="S2036" i="5"/>
  <c r="C2039" i="5"/>
  <c r="AB2039" i="5" s="1"/>
  <c r="S2042" i="5"/>
  <c r="C2043" i="5"/>
  <c r="S2044" i="5"/>
  <c r="C2046" i="5"/>
  <c r="AB2046" i="5"/>
  <c r="C2047" i="5"/>
  <c r="AB2047" i="5"/>
  <c r="S2048" i="5"/>
  <c r="C2051" i="5"/>
  <c r="S2053" i="5"/>
  <c r="S2054" i="5"/>
  <c r="S2057" i="5"/>
  <c r="C2058" i="5"/>
  <c r="C2059" i="5"/>
  <c r="AB2059" i="5" s="1"/>
  <c r="S2061" i="5"/>
  <c r="S2063" i="5"/>
  <c r="C2064" i="5"/>
  <c r="V2064" i="5" s="1"/>
  <c r="S2065" i="5"/>
  <c r="C2066" i="5"/>
  <c r="AB2066" i="5" s="1"/>
  <c r="C2067" i="5"/>
  <c r="S2069" i="5"/>
  <c r="C2070" i="5"/>
  <c r="S2071" i="5"/>
  <c r="C2072" i="5"/>
  <c r="AB2072" i="5" s="1"/>
  <c r="C2074" i="5"/>
  <c r="AB2074" i="5"/>
  <c r="C2075" i="5"/>
  <c r="AB2075" i="5"/>
  <c r="C2076" i="5"/>
  <c r="S2077" i="5"/>
  <c r="C2079" i="5"/>
  <c r="C2080" i="5"/>
  <c r="AB2080" i="5" s="1"/>
  <c r="C2084" i="5"/>
  <c r="S2089" i="5"/>
  <c r="S2090" i="5"/>
  <c r="C2091" i="5"/>
  <c r="S2092" i="5"/>
  <c r="S2093" i="5"/>
  <c r="C2095" i="5"/>
  <c r="AB2095" i="5" s="1"/>
  <c r="S2098" i="5"/>
  <c r="C2099" i="5"/>
  <c r="AB2099" i="5"/>
  <c r="C2100" i="5"/>
  <c r="S2102" i="5"/>
  <c r="C2104" i="5"/>
  <c r="C2112" i="5"/>
  <c r="C2113" i="5"/>
  <c r="C2116" i="5"/>
  <c r="AB2116" i="5" s="1"/>
  <c r="C2123" i="5"/>
  <c r="S2125" i="5"/>
  <c r="C2127" i="5"/>
  <c r="C2129" i="5"/>
  <c r="AB2129" i="5"/>
  <c r="C2131" i="5"/>
  <c r="AB2131" i="5" s="1"/>
  <c r="S2132" i="5"/>
  <c r="S2134" i="5"/>
  <c r="S2136" i="5"/>
  <c r="S2137" i="5"/>
  <c r="C2140" i="5"/>
  <c r="AB2140" i="5" s="1"/>
  <c r="S2141" i="5"/>
  <c r="S2144" i="5"/>
  <c r="S2146" i="5"/>
  <c r="S2148" i="5"/>
  <c r="S2149" i="5"/>
  <c r="S2150" i="5"/>
  <c r="S2152" i="5"/>
  <c r="S2155" i="5"/>
  <c r="S2158" i="5"/>
  <c r="S2159" i="5"/>
  <c r="S2161" i="5"/>
  <c r="S2162" i="5"/>
  <c r="C2168" i="5"/>
  <c r="C2172" i="5"/>
  <c r="V2172" i="5" s="1"/>
  <c r="S2173" i="5"/>
  <c r="C2176" i="5"/>
  <c r="AB2176" i="5" s="1"/>
  <c r="S2185" i="5"/>
  <c r="S2188" i="5"/>
  <c r="S2189" i="5"/>
  <c r="S2195" i="5"/>
  <c r="S2197" i="5"/>
  <c r="S2198" i="5"/>
  <c r="S2203" i="5"/>
  <c r="S2207" i="5"/>
  <c r="S2210" i="5"/>
  <c r="C2212" i="5"/>
  <c r="S2213" i="5"/>
  <c r="S2215" i="5"/>
  <c r="C2218" i="5"/>
  <c r="AB2218" i="5" s="1"/>
  <c r="S2219" i="5"/>
  <c r="C2220" i="5"/>
  <c r="AB2220" i="5"/>
  <c r="S2221" i="5"/>
  <c r="S2224" i="5"/>
  <c r="S2225" i="5"/>
  <c r="C2230" i="5"/>
  <c r="S2231" i="5"/>
  <c r="S2233" i="5"/>
  <c r="S2239" i="5"/>
  <c r="S2240" i="5"/>
  <c r="S2243" i="5"/>
  <c r="S2246" i="5"/>
  <c r="S2247" i="5"/>
  <c r="S2248" i="5"/>
  <c r="C2250" i="5"/>
  <c r="S2251" i="5"/>
  <c r="S2254" i="5"/>
  <c r="S2258" i="5"/>
  <c r="S2260" i="5"/>
  <c r="S2263" i="5"/>
  <c r="S2264" i="5"/>
  <c r="S2266" i="5"/>
  <c r="S2267" i="5"/>
  <c r="S2269" i="5"/>
  <c r="S2277" i="5"/>
  <c r="S2278" i="5"/>
  <c r="S2285" i="5"/>
  <c r="S2288" i="5"/>
  <c r="S2293" i="5"/>
  <c r="S2302" i="5"/>
  <c r="S2305" i="5"/>
  <c r="S2306" i="5"/>
  <c r="S2308" i="5"/>
  <c r="S2314" i="5"/>
  <c r="S2318" i="5"/>
  <c r="S2323" i="5"/>
  <c r="S2326" i="5"/>
  <c r="S2327" i="5"/>
  <c r="S2330" i="5"/>
  <c r="S2332" i="5"/>
  <c r="S2334" i="5"/>
  <c r="S2335" i="5"/>
  <c r="S2336" i="5"/>
  <c r="S2342" i="5"/>
  <c r="S2347" i="5"/>
  <c r="S2351" i="5"/>
  <c r="S2352" i="5"/>
  <c r="S2353" i="5"/>
  <c r="S2354" i="5"/>
  <c r="S2356" i="5"/>
  <c r="S2360" i="5"/>
  <c r="S2362" i="5"/>
  <c r="S2365" i="5"/>
  <c r="S2368" i="5"/>
  <c r="S2369" i="5"/>
  <c r="S2377" i="5"/>
  <c r="S2378" i="5"/>
  <c r="S2380" i="5"/>
  <c r="S2392" i="5"/>
  <c r="S2396" i="5"/>
  <c r="S2404" i="5"/>
  <c r="S2407" i="5"/>
  <c r="S2408" i="5"/>
  <c r="S2412" i="5"/>
  <c r="S2419" i="5"/>
  <c r="S2420" i="5"/>
  <c r="S2425" i="5"/>
  <c r="S2428" i="5"/>
  <c r="S2432" i="5"/>
  <c r="S2433" i="5"/>
  <c r="S2445" i="5"/>
  <c r="S2449" i="5"/>
  <c r="S2459" i="5"/>
  <c r="S2461" i="5"/>
  <c r="S2462" i="5"/>
  <c r="S2464" i="5"/>
  <c r="S2467" i="5"/>
  <c r="S2473"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B5" i="5" s="1"/>
  <c r="C4" i="5"/>
  <c r="C38" i="5"/>
  <c r="C39" i="5"/>
  <c r="C41" i="5"/>
  <c r="C42" i="5"/>
  <c r="V42" i="5" s="1"/>
  <c r="E42" i="5" s="1"/>
  <c r="X42" i="5" s="1"/>
  <c r="C45" i="5"/>
  <c r="C47" i="5"/>
  <c r="C49" i="5"/>
  <c r="C51" i="5"/>
  <c r="C53" i="5"/>
  <c r="C55" i="5"/>
  <c r="C57" i="5"/>
  <c r="C59" i="5"/>
  <c r="C61" i="5"/>
  <c r="C65" i="5"/>
  <c r="C67" i="5"/>
  <c r="C69" i="5"/>
  <c r="C73" i="5"/>
  <c r="C75" i="5"/>
  <c r="C77" i="5"/>
  <c r="C81" i="5"/>
  <c r="C83" i="5"/>
  <c r="C85" i="5"/>
  <c r="C89" i="5"/>
  <c r="C93" i="5"/>
  <c r="C94" i="5"/>
  <c r="C95" i="5"/>
  <c r="C97" i="5"/>
  <c r="C99" i="5"/>
  <c r="V99" i="5" s="1"/>
  <c r="E99" i="5" s="1"/>
  <c r="X99" i="5" s="1"/>
  <c r="C102" i="5"/>
  <c r="C103" i="5"/>
  <c r="C105" i="5"/>
  <c r="C106" i="5"/>
  <c r="C108" i="5"/>
  <c r="C110" i="5"/>
  <c r="V110" i="5" s="1"/>
  <c r="E110" i="5" s="1"/>
  <c r="X110" i="5" s="1"/>
  <c r="C111" i="5"/>
  <c r="V111" i="5" s="1"/>
  <c r="C112" i="5"/>
  <c r="C113" i="5"/>
  <c r="C114" i="5"/>
  <c r="C116" i="5"/>
  <c r="C118" i="5"/>
  <c r="V118" i="5" s="1"/>
  <c r="C119" i="5"/>
  <c r="C121" i="5"/>
  <c r="C122" i="5"/>
  <c r="C123" i="5"/>
  <c r="C124" i="5"/>
  <c r="C125" i="5"/>
  <c r="V125" i="5" s="1"/>
  <c r="E125" i="5" s="1"/>
  <c r="X125" i="5" s="1"/>
  <c r="C126" i="5"/>
  <c r="C127" i="5"/>
  <c r="C128" i="5"/>
  <c r="C129" i="5"/>
  <c r="C130" i="5"/>
  <c r="C131" i="5"/>
  <c r="V131" i="5" s="1"/>
  <c r="E131" i="5" s="1"/>
  <c r="X131" i="5" s="1"/>
  <c r="C132" i="5"/>
  <c r="C134" i="5"/>
  <c r="C135" i="5"/>
  <c r="C137" i="5"/>
  <c r="C138" i="5"/>
  <c r="C140" i="5"/>
  <c r="V140" i="5" s="1"/>
  <c r="E140" i="5" s="1"/>
  <c r="X140" i="5" s="1"/>
  <c r="C142" i="5"/>
  <c r="C143" i="5"/>
  <c r="C144" i="5"/>
  <c r="C145" i="5"/>
  <c r="C146" i="5"/>
  <c r="C147" i="5"/>
  <c r="V147" i="5" s="1"/>
  <c r="E147" i="5" s="1"/>
  <c r="X147" i="5" s="1"/>
  <c r="C150" i="5"/>
  <c r="V150" i="5" s="1"/>
  <c r="C154" i="5"/>
  <c r="C155" i="5"/>
  <c r="C156" i="5"/>
  <c r="C157" i="5"/>
  <c r="C158" i="5"/>
  <c r="C159" i="5"/>
  <c r="C160" i="5"/>
  <c r="C161" i="5"/>
  <c r="C162" i="5"/>
  <c r="C164" i="5"/>
  <c r="C166" i="5"/>
  <c r="V166" i="5" s="1"/>
  <c r="E166" i="5" s="1"/>
  <c r="X166" i="5" s="1"/>
  <c r="C167" i="5"/>
  <c r="C169" i="5"/>
  <c r="C170" i="5"/>
  <c r="C171" i="5"/>
  <c r="C172" i="5"/>
  <c r="C174" i="5"/>
  <c r="C175" i="5"/>
  <c r="C176" i="5"/>
  <c r="C177" i="5"/>
  <c r="C178" i="5"/>
  <c r="C179" i="5"/>
  <c r="C182" i="5"/>
  <c r="V182" i="5" s="1"/>
  <c r="C183" i="5"/>
  <c r="C185" i="5"/>
  <c r="C186" i="5"/>
  <c r="C187" i="5"/>
  <c r="C188" i="5"/>
  <c r="C189" i="5"/>
  <c r="C190" i="5"/>
  <c r="C192" i="5"/>
  <c r="C193" i="5"/>
  <c r="C194" i="5"/>
  <c r="C195" i="5"/>
  <c r="C196" i="5"/>
  <c r="V196" i="5" s="1"/>
  <c r="E196" i="5" s="1"/>
  <c r="X196" i="5" s="1"/>
  <c r="C197" i="5"/>
  <c r="C198" i="5"/>
  <c r="C199" i="5"/>
  <c r="C202" i="5"/>
  <c r="C203" i="5"/>
  <c r="C204" i="5"/>
  <c r="V204" i="5" s="1"/>
  <c r="C206" i="5"/>
  <c r="C207" i="5"/>
  <c r="C209" i="5"/>
  <c r="C210" i="5"/>
  <c r="C211" i="5"/>
  <c r="C213" i="5"/>
  <c r="C214" i="5"/>
  <c r="C215" i="5"/>
  <c r="C217" i="5"/>
  <c r="C218" i="5"/>
  <c r="C219" i="5"/>
  <c r="C221" i="5"/>
  <c r="V221" i="5" s="1"/>
  <c r="E221" i="5" s="1"/>
  <c r="X221" i="5" s="1"/>
  <c r="C222" i="5"/>
  <c r="C223" i="5"/>
  <c r="C225" i="5"/>
  <c r="C226" i="5"/>
  <c r="C227" i="5"/>
  <c r="C229" i="5"/>
  <c r="C230" i="5"/>
  <c r="V230" i="5" s="1"/>
  <c r="C231" i="5"/>
  <c r="C233" i="5"/>
  <c r="C234" i="5"/>
  <c r="C235" i="5"/>
  <c r="C236" i="5"/>
  <c r="C237" i="5"/>
  <c r="C238" i="5"/>
  <c r="C239" i="5"/>
  <c r="C241" i="5"/>
  <c r="C242" i="5"/>
  <c r="C243" i="5"/>
  <c r="V243" i="5" s="1"/>
  <c r="C245" i="5"/>
  <c r="V245" i="5" s="1"/>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V281" i="5" s="1"/>
  <c r="C282" i="5"/>
  <c r="C283" i="5"/>
  <c r="C285" i="5"/>
  <c r="C286" i="5"/>
  <c r="C287" i="5"/>
  <c r="V287" i="5" s="1"/>
  <c r="C288" i="5"/>
  <c r="C289" i="5"/>
  <c r="C290" i="5"/>
  <c r="C291" i="5"/>
  <c r="C293" i="5"/>
  <c r="C294" i="5"/>
  <c r="V294" i="5" s="1"/>
  <c r="C295" i="5"/>
  <c r="C297" i="5"/>
  <c r="C298" i="5"/>
  <c r="C299" i="5"/>
  <c r="C301" i="5"/>
  <c r="C302" i="5"/>
  <c r="C304" i="5"/>
  <c r="C305" i="5"/>
  <c r="C306" i="5"/>
  <c r="C307" i="5"/>
  <c r="C308" i="5"/>
  <c r="C309" i="5"/>
  <c r="C310" i="5"/>
  <c r="C311" i="5"/>
  <c r="C313" i="5"/>
  <c r="C314" i="5"/>
  <c r="C315" i="5"/>
  <c r="C316" i="5"/>
  <c r="C317" i="5"/>
  <c r="C318" i="5"/>
  <c r="C319" i="5"/>
  <c r="C321" i="5"/>
  <c r="C322" i="5"/>
  <c r="C323" i="5"/>
  <c r="V323" i="5" s="1"/>
  <c r="E323" i="5" s="1"/>
  <c r="X323" i="5" s="1"/>
  <c r="C324" i="5"/>
  <c r="V324" i="5" s="1"/>
  <c r="C325" i="5"/>
  <c r="C326" i="5"/>
  <c r="C327" i="5"/>
  <c r="C329" i="5"/>
  <c r="C330" i="5"/>
  <c r="V330" i="5" s="1"/>
  <c r="C331" i="5"/>
  <c r="C332" i="5"/>
  <c r="C333" i="5"/>
  <c r="C334" i="5"/>
  <c r="C335" i="5"/>
  <c r="C336" i="5"/>
  <c r="C337" i="5"/>
  <c r="V337" i="5" s="1"/>
  <c r="C338" i="5"/>
  <c r="C339" i="5"/>
  <c r="C340" i="5"/>
  <c r="C341" i="5"/>
  <c r="C342" i="5"/>
  <c r="V342" i="5" s="1"/>
  <c r="C343" i="5"/>
  <c r="V343" i="5" s="1"/>
  <c r="C344" i="5"/>
  <c r="C345" i="5"/>
  <c r="C346" i="5"/>
  <c r="C347" i="5"/>
  <c r="C348" i="5"/>
  <c r="C349" i="5"/>
  <c r="V349" i="5" s="1"/>
  <c r="C350" i="5"/>
  <c r="C351" i="5"/>
  <c r="C352" i="5"/>
  <c r="C353" i="5"/>
  <c r="C354" i="5"/>
  <c r="V354" i="5" s="1"/>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V386" i="5" s="1"/>
  <c r="E386" i="5" s="1"/>
  <c r="X386" i="5" s="1"/>
  <c r="C387" i="5"/>
  <c r="C388" i="5"/>
  <c r="C389" i="5"/>
  <c r="C390" i="5"/>
  <c r="C391" i="5"/>
  <c r="C392" i="5"/>
  <c r="C393" i="5"/>
  <c r="V393" i="5" s="1"/>
  <c r="C394" i="5"/>
  <c r="C395" i="5"/>
  <c r="C396" i="5"/>
  <c r="C397" i="5"/>
  <c r="C398" i="5"/>
  <c r="C399" i="5"/>
  <c r="C400" i="5"/>
  <c r="C401" i="5"/>
  <c r="C402" i="5"/>
  <c r="C403" i="5"/>
  <c r="C404" i="5"/>
  <c r="V404" i="5" s="1"/>
  <c r="E404" i="5" s="1"/>
  <c r="X404" i="5" s="1"/>
  <c r="C405" i="5"/>
  <c r="C406" i="5"/>
  <c r="C407" i="5"/>
  <c r="C408" i="5"/>
  <c r="C409" i="5"/>
  <c r="C410" i="5"/>
  <c r="C411" i="5"/>
  <c r="C412" i="5"/>
  <c r="C413" i="5"/>
  <c r="C414" i="5"/>
  <c r="C415" i="5"/>
  <c r="C416" i="5"/>
  <c r="C417" i="5"/>
  <c r="V417" i="5" s="1"/>
  <c r="C418" i="5"/>
  <c r="C419" i="5"/>
  <c r="C420" i="5"/>
  <c r="C421" i="5"/>
  <c r="C422" i="5"/>
  <c r="V422" i="5" s="1"/>
  <c r="C423" i="5"/>
  <c r="C424" i="5"/>
  <c r="C425" i="5"/>
  <c r="C426" i="5"/>
  <c r="C427" i="5"/>
  <c r="C428" i="5"/>
  <c r="V428" i="5" s="1"/>
  <c r="E428" i="5" s="1"/>
  <c r="X428" i="5" s="1"/>
  <c r="C429" i="5"/>
  <c r="C430" i="5"/>
  <c r="C431" i="5"/>
  <c r="C432" i="5"/>
  <c r="C433" i="5"/>
  <c r="C434" i="5"/>
  <c r="C435" i="5"/>
  <c r="C436" i="5"/>
  <c r="C437" i="5"/>
  <c r="C438" i="5"/>
  <c r="C439" i="5"/>
  <c r="C440" i="5"/>
  <c r="C441" i="5"/>
  <c r="C442" i="5"/>
  <c r="C443" i="5"/>
  <c r="C444" i="5"/>
  <c r="C445" i="5"/>
  <c r="C446" i="5"/>
  <c r="V446" i="5" s="1"/>
  <c r="E446" i="5" s="1"/>
  <c r="X446" i="5" s="1"/>
  <c r="C447" i="5"/>
  <c r="C448" i="5"/>
  <c r="C449" i="5"/>
  <c r="C450" i="5"/>
  <c r="C451" i="5"/>
  <c r="C452" i="5"/>
  <c r="V452" i="5" s="1"/>
  <c r="E452" i="5" s="1"/>
  <c r="X452" i="5" s="1"/>
  <c r="C453" i="5"/>
  <c r="C454" i="5"/>
  <c r="C455" i="5"/>
  <c r="C456" i="5"/>
  <c r="C457" i="5"/>
  <c r="C458" i="5"/>
  <c r="V458" i="5" s="1"/>
  <c r="E458" i="5" s="1"/>
  <c r="X458" i="5" s="1"/>
  <c r="C459" i="5"/>
  <c r="C460" i="5"/>
  <c r="C461" i="5"/>
  <c r="C462" i="5"/>
  <c r="C463" i="5"/>
  <c r="C464" i="5"/>
  <c r="C465" i="5"/>
  <c r="C466" i="5"/>
  <c r="C467" i="5"/>
  <c r="C468" i="5"/>
  <c r="C469" i="5"/>
  <c r="C470" i="5"/>
  <c r="C471" i="5"/>
  <c r="C472" i="5"/>
  <c r="C473" i="5"/>
  <c r="C474" i="5"/>
  <c r="C475" i="5"/>
  <c r="C476" i="5"/>
  <c r="C477" i="5"/>
  <c r="C478" i="5"/>
  <c r="C479" i="5"/>
  <c r="C480" i="5"/>
  <c r="C481" i="5"/>
  <c r="C482" i="5"/>
  <c r="V482" i="5" s="1"/>
  <c r="C483" i="5"/>
  <c r="C484" i="5"/>
  <c r="C485" i="5"/>
  <c r="C486" i="5"/>
  <c r="C487" i="5"/>
  <c r="C488" i="5"/>
  <c r="V488" i="5" s="1"/>
  <c r="E488" i="5" s="1"/>
  <c r="X488" i="5" s="1"/>
  <c r="C489" i="5"/>
  <c r="C490" i="5"/>
  <c r="C491" i="5"/>
  <c r="C492" i="5"/>
  <c r="C493" i="5"/>
  <c r="C494" i="5"/>
  <c r="V494" i="5" s="1"/>
  <c r="C495" i="5"/>
  <c r="C496" i="5"/>
  <c r="C497" i="5"/>
  <c r="C498" i="5"/>
  <c r="C499" i="5"/>
  <c r="C500" i="5"/>
  <c r="C501" i="5"/>
  <c r="C502" i="5"/>
  <c r="C503" i="5"/>
  <c r="C504" i="5"/>
  <c r="C505" i="5"/>
  <c r="C506" i="5"/>
  <c r="C507" i="5"/>
  <c r="C508" i="5"/>
  <c r="C509" i="5"/>
  <c r="C510" i="5"/>
  <c r="C511" i="5"/>
  <c r="C512" i="5"/>
  <c r="C513" i="5"/>
  <c r="C514" i="5"/>
  <c r="C515" i="5"/>
  <c r="C516" i="5"/>
  <c r="C517" i="5"/>
  <c r="C518" i="5"/>
  <c r="V518" i="5" s="1"/>
  <c r="C519" i="5"/>
  <c r="C520" i="5"/>
  <c r="C521" i="5"/>
  <c r="C522" i="5"/>
  <c r="C523" i="5"/>
  <c r="C524" i="5"/>
  <c r="V524" i="5" s="1"/>
  <c r="E524" i="5" s="1"/>
  <c r="X524" i="5" s="1"/>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V560" i="5" s="1"/>
  <c r="G560" i="5" s="1"/>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V620" i="5" s="1"/>
  <c r="G620" i="5" s="1"/>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V686" i="5" s="1"/>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V776" i="5" s="1"/>
  <c r="C777" i="5"/>
  <c r="C778" i="5"/>
  <c r="C779" i="5"/>
  <c r="C780" i="5"/>
  <c r="C781" i="5"/>
  <c r="C782" i="5"/>
  <c r="V782" i="5" s="1"/>
  <c r="C783" i="5"/>
  <c r="C784" i="5"/>
  <c r="C785" i="5"/>
  <c r="C786" i="5"/>
  <c r="C787" i="5"/>
  <c r="C788" i="5"/>
  <c r="V788" i="5" s="1"/>
  <c r="C789" i="5"/>
  <c r="C790" i="5"/>
  <c r="C791" i="5"/>
  <c r="C792" i="5"/>
  <c r="C793" i="5"/>
  <c r="C794" i="5"/>
  <c r="V794" i="5" s="1"/>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V842" i="5" s="1"/>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V902" i="5" s="1"/>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V932" i="5" s="1"/>
  <c r="G932" i="5" s="1"/>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V960" i="5" s="1"/>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V1010" i="5" s="1"/>
  <c r="C1011" i="5"/>
  <c r="C1012" i="5"/>
  <c r="C1013" i="5"/>
  <c r="C1014" i="5"/>
  <c r="C1015" i="5"/>
  <c r="C1016" i="5"/>
  <c r="V1016" i="5" s="1"/>
  <c r="C1017" i="5"/>
  <c r="V1017" i="5" s="1"/>
  <c r="C1018" i="5"/>
  <c r="V1018" i="5" s="1"/>
  <c r="C1019" i="5"/>
  <c r="V1019" i="5" s="1"/>
  <c r="F1019" i="5" s="1"/>
  <c r="C1020" i="5"/>
  <c r="V1020" i="5" s="1"/>
  <c r="C1021" i="5"/>
  <c r="V1021" i="5" s="1"/>
  <c r="C1022" i="5"/>
  <c r="V1022" i="5" s="1"/>
  <c r="C1023" i="5"/>
  <c r="V1023" i="5" s="1"/>
  <c r="C1024" i="5"/>
  <c r="V1024" i="5" s="1"/>
  <c r="C1025" i="5"/>
  <c r="V1025" i="5" s="1"/>
  <c r="J1025" i="5" s="1"/>
  <c r="C1026" i="5"/>
  <c r="V1026" i="5" s="1"/>
  <c r="C1027" i="5"/>
  <c r="V1027" i="5" s="1"/>
  <c r="C1028" i="5"/>
  <c r="V1028" i="5" s="1"/>
  <c r="C1029" i="5"/>
  <c r="V1029" i="5" s="1"/>
  <c r="C1030" i="5"/>
  <c r="V1030" i="5" s="1"/>
  <c r="C1031" i="5"/>
  <c r="V1031" i="5" s="1"/>
  <c r="C1032" i="5"/>
  <c r="V1032" i="5" s="1"/>
  <c r="C1033" i="5"/>
  <c r="V1033" i="5" s="1"/>
  <c r="C1034" i="5"/>
  <c r="V1034" i="5" s="1"/>
  <c r="C1035" i="5"/>
  <c r="C1036" i="5"/>
  <c r="V1036" i="5" s="1"/>
  <c r="C1037" i="5"/>
  <c r="V1037" i="5" s="1"/>
  <c r="H1037" i="5" s="1"/>
  <c r="C1038" i="5"/>
  <c r="V1038" i="5" s="1"/>
  <c r="C1039" i="5"/>
  <c r="V1039" i="5" s="1"/>
  <c r="C1040" i="5"/>
  <c r="C1041" i="5"/>
  <c r="V1041" i="5" s="1"/>
  <c r="C1042" i="5"/>
  <c r="C1043" i="5"/>
  <c r="V1043" i="5" s="1"/>
  <c r="C1044" i="5"/>
  <c r="V1044" i="5" s="1"/>
  <c r="C1045" i="5"/>
  <c r="V1045" i="5" s="1"/>
  <c r="C1046" i="5"/>
  <c r="V1046" i="5" s="1"/>
  <c r="C1047" i="5"/>
  <c r="V1047" i="5" s="1"/>
  <c r="C1048" i="5"/>
  <c r="V1048" i="5" s="1"/>
  <c r="C1049" i="5"/>
  <c r="V1049" i="5" s="1"/>
  <c r="C1050" i="5"/>
  <c r="V1050" i="5" s="1"/>
  <c r="C1051" i="5"/>
  <c r="V1051" i="5" s="1"/>
  <c r="C1052" i="5"/>
  <c r="V1052" i="5" s="1"/>
  <c r="C1053" i="5"/>
  <c r="V1053" i="5" s="1"/>
  <c r="C1054" i="5"/>
  <c r="V1054" i="5" s="1"/>
  <c r="C1055" i="5"/>
  <c r="V1055" i="5"/>
  <c r="C1056" i="5"/>
  <c r="V1056" i="5" s="1"/>
  <c r="C1057" i="5"/>
  <c r="V1057" i="5" s="1"/>
  <c r="C1058" i="5"/>
  <c r="V1058" i="5" s="1"/>
  <c r="C1059" i="5"/>
  <c r="V1059" i="5" s="1"/>
  <c r="C1060" i="5"/>
  <c r="V1060" i="5" s="1"/>
  <c r="C1061" i="5"/>
  <c r="V1061" i="5" s="1"/>
  <c r="C1062" i="5"/>
  <c r="V1062" i="5" s="1"/>
  <c r="C1063" i="5"/>
  <c r="V1063" i="5" s="1"/>
  <c r="C1064" i="5"/>
  <c r="V1064" i="5" s="1"/>
  <c r="C1065" i="5"/>
  <c r="V1065" i="5" s="1"/>
  <c r="C1066" i="5"/>
  <c r="V1066" i="5" s="1"/>
  <c r="C1067" i="5"/>
  <c r="V1067" i="5" s="1"/>
  <c r="C1068" i="5"/>
  <c r="C1069" i="5"/>
  <c r="V1069" i="5" s="1"/>
  <c r="C1070" i="5"/>
  <c r="V1070" i="5" s="1"/>
  <c r="C1071" i="5"/>
  <c r="V1071" i="5" s="1"/>
  <c r="C1072" i="5"/>
  <c r="C1073" i="5"/>
  <c r="V1073" i="5" s="1"/>
  <c r="C1074" i="5"/>
  <c r="V1074" i="5" s="1"/>
  <c r="C1075" i="5"/>
  <c r="V1075" i="5" s="1"/>
  <c r="C1076" i="5"/>
  <c r="V1076" i="5" s="1"/>
  <c r="C1077" i="5"/>
  <c r="V1077" i="5"/>
  <c r="C1078" i="5"/>
  <c r="V1078" i="5" s="1"/>
  <c r="C1079" i="5"/>
  <c r="V1079" i="5" s="1"/>
  <c r="C1080" i="5"/>
  <c r="V1080" i="5" s="1"/>
  <c r="C1081" i="5"/>
  <c r="V1081" i="5" s="1"/>
  <c r="F1081" i="5" s="1"/>
  <c r="C1082" i="5"/>
  <c r="V1082" i="5" s="1"/>
  <c r="C1083" i="5"/>
  <c r="C1084" i="5"/>
  <c r="V1084" i="5" s="1"/>
  <c r="C1085" i="5"/>
  <c r="V1085" i="5" s="1"/>
  <c r="C1086" i="5"/>
  <c r="V1086" i="5"/>
  <c r="C1087" i="5"/>
  <c r="V1087" i="5" s="1"/>
  <c r="C1088" i="5"/>
  <c r="V1088" i="5" s="1"/>
  <c r="C1089" i="5"/>
  <c r="V1089" i="5" s="1"/>
  <c r="C1090" i="5"/>
  <c r="V1090" i="5" s="1"/>
  <c r="C1091" i="5"/>
  <c r="V1091" i="5" s="1"/>
  <c r="C1092" i="5"/>
  <c r="C1093" i="5"/>
  <c r="V1093" i="5" s="1"/>
  <c r="C1094" i="5"/>
  <c r="V1094" i="5" s="1"/>
  <c r="C1095" i="5"/>
  <c r="V1095" i="5" s="1"/>
  <c r="C1096" i="5"/>
  <c r="V1096" i="5" s="1"/>
  <c r="C1097" i="5"/>
  <c r="V1097" i="5" s="1"/>
  <c r="C1098" i="5"/>
  <c r="V1098" i="5" s="1"/>
  <c r="C1099" i="5"/>
  <c r="V1099" i="5" s="1"/>
  <c r="C1100" i="5"/>
  <c r="V1100" i="5" s="1"/>
  <c r="C1101" i="5"/>
  <c r="V1101" i="5" s="1"/>
  <c r="C1102" i="5"/>
  <c r="V1102" i="5" s="1"/>
  <c r="C1103" i="5"/>
  <c r="V1103" i="5" s="1"/>
  <c r="C1104" i="5"/>
  <c r="C1105" i="5"/>
  <c r="V1105" i="5" s="1"/>
  <c r="C1106" i="5"/>
  <c r="V1106" i="5" s="1"/>
  <c r="C1107" i="5"/>
  <c r="V1107" i="5"/>
  <c r="C1108" i="5"/>
  <c r="V1108" i="5" s="1"/>
  <c r="C1109" i="5"/>
  <c r="V1109" i="5" s="1"/>
  <c r="C1110" i="5"/>
  <c r="V1110" i="5" s="1"/>
  <c r="R1110" i="5" s="1"/>
  <c r="C1111" i="5"/>
  <c r="V1111" i="5" s="1"/>
  <c r="C1112" i="5"/>
  <c r="V1112" i="5" s="1"/>
  <c r="C1113" i="5"/>
  <c r="V1113" i="5" s="1"/>
  <c r="C1114" i="5"/>
  <c r="V1114" i="5" s="1"/>
  <c r="C1115" i="5"/>
  <c r="V1115" i="5" s="1"/>
  <c r="C1116" i="5"/>
  <c r="V1116" i="5" s="1"/>
  <c r="C1117" i="5"/>
  <c r="V1117" i="5" s="1"/>
  <c r="C1118" i="5"/>
  <c r="V1118" i="5" s="1"/>
  <c r="C1119" i="5"/>
  <c r="V1119" i="5" s="1"/>
  <c r="C1120" i="5"/>
  <c r="V1120" i="5" s="1"/>
  <c r="C1121" i="5"/>
  <c r="V1121" i="5" s="1"/>
  <c r="C1122" i="5"/>
  <c r="V1122" i="5" s="1"/>
  <c r="C1123" i="5"/>
  <c r="V1123" i="5" s="1"/>
  <c r="C1124" i="5"/>
  <c r="V1124" i="5" s="1"/>
  <c r="C1125" i="5"/>
  <c r="V1125" i="5" s="1"/>
  <c r="C1126" i="5"/>
  <c r="V1126" i="5" s="1"/>
  <c r="C1127" i="5"/>
  <c r="C1128" i="5"/>
  <c r="V1128" i="5" s="1"/>
  <c r="C1129" i="5"/>
  <c r="V1129" i="5" s="1"/>
  <c r="C1130" i="5"/>
  <c r="V1130" i="5" s="1"/>
  <c r="C1131" i="5"/>
  <c r="V1131" i="5" s="1"/>
  <c r="C1132" i="5"/>
  <c r="V1132" i="5" s="1"/>
  <c r="C1133" i="5"/>
  <c r="V1133" i="5" s="1"/>
  <c r="C1134" i="5"/>
  <c r="V1134" i="5" s="1"/>
  <c r="C1135" i="5"/>
  <c r="V1135" i="5" s="1"/>
  <c r="C1136" i="5"/>
  <c r="V1136" i="5" s="1"/>
  <c r="C1137" i="5"/>
  <c r="V1137" i="5" s="1"/>
  <c r="C1138" i="5"/>
  <c r="V1138" i="5" s="1"/>
  <c r="C1139" i="5"/>
  <c r="C1140" i="5"/>
  <c r="V1140" i="5" s="1"/>
  <c r="C1141" i="5"/>
  <c r="V1141" i="5" s="1"/>
  <c r="C1142" i="5"/>
  <c r="V1142" i="5" s="1"/>
  <c r="C1143" i="5"/>
  <c r="V1143" i="5" s="1"/>
  <c r="C1144" i="5"/>
  <c r="C1145" i="5"/>
  <c r="C1146" i="5"/>
  <c r="V1146" i="5"/>
  <c r="C1147" i="5"/>
  <c r="V1147" i="5" s="1"/>
  <c r="C1148" i="5"/>
  <c r="V1148" i="5"/>
  <c r="C1149" i="5"/>
  <c r="V1149" i="5" s="1"/>
  <c r="C1150" i="5"/>
  <c r="V1150" i="5" s="1"/>
  <c r="C1151" i="5"/>
  <c r="V1151" i="5"/>
  <c r="C1152" i="5"/>
  <c r="V1152" i="5"/>
  <c r="C1153" i="5"/>
  <c r="V1153" i="5" s="1"/>
  <c r="C1154" i="5"/>
  <c r="V1154" i="5" s="1"/>
  <c r="C1155" i="5"/>
  <c r="V1155" i="5" s="1"/>
  <c r="C1156" i="5"/>
  <c r="V1156" i="5" s="1"/>
  <c r="C1157" i="5"/>
  <c r="V1157" i="5"/>
  <c r="C1158" i="5"/>
  <c r="V1158" i="5"/>
  <c r="C1159" i="5"/>
  <c r="V1159" i="5" s="1"/>
  <c r="C1160" i="5"/>
  <c r="V1160" i="5" s="1"/>
  <c r="C1161" i="5"/>
  <c r="V1161" i="5" s="1"/>
  <c r="C1162" i="5"/>
  <c r="V1162" i="5" s="1"/>
  <c r="C1163" i="5"/>
  <c r="V1163" i="5"/>
  <c r="C1164" i="5"/>
  <c r="V1164" i="5"/>
  <c r="C1165" i="5"/>
  <c r="V1165" i="5" s="1"/>
  <c r="C1166" i="5"/>
  <c r="V1166" i="5" s="1"/>
  <c r="C1167" i="5"/>
  <c r="V1167" i="5" s="1"/>
  <c r="C1168" i="5"/>
  <c r="C1169" i="5"/>
  <c r="V1169" i="5" s="1"/>
  <c r="C1170" i="5"/>
  <c r="C1171" i="5"/>
  <c r="V1171" i="5" s="1"/>
  <c r="C1172" i="5"/>
  <c r="V1172" i="5"/>
  <c r="C1173" i="5"/>
  <c r="V1173" i="5"/>
  <c r="C1174" i="5"/>
  <c r="V1174" i="5" s="1"/>
  <c r="C1175" i="5"/>
  <c r="V1175" i="5"/>
  <c r="C1176" i="5"/>
  <c r="V1176" i="5"/>
  <c r="C1177" i="5"/>
  <c r="V1177" i="5" s="1"/>
  <c r="C1178" i="5"/>
  <c r="V1178" i="5"/>
  <c r="C1179" i="5"/>
  <c r="V1179" i="5"/>
  <c r="C1180" i="5"/>
  <c r="V1180" i="5" s="1"/>
  <c r="C1181" i="5"/>
  <c r="V1181" i="5"/>
  <c r="C1182" i="5"/>
  <c r="V1182" i="5"/>
  <c r="C1183" i="5"/>
  <c r="V1183" i="5" s="1"/>
  <c r="C1184" i="5"/>
  <c r="V1184" i="5"/>
  <c r="C1185" i="5"/>
  <c r="V1185" i="5"/>
  <c r="C1186" i="5"/>
  <c r="V1186" i="5" s="1"/>
  <c r="C1187" i="5"/>
  <c r="V1187" i="5"/>
  <c r="C1188" i="5"/>
  <c r="C1189" i="5"/>
  <c r="C1190" i="5"/>
  <c r="V1190" i="5" s="1"/>
  <c r="C1191" i="5"/>
  <c r="V1191" i="5"/>
  <c r="C1192" i="5"/>
  <c r="V1192" i="5"/>
  <c r="C1193" i="5"/>
  <c r="V1193" i="5" s="1"/>
  <c r="C1194" i="5"/>
  <c r="V1194" i="5"/>
  <c r="C1195" i="5"/>
  <c r="V1195" i="5"/>
  <c r="C1196" i="5"/>
  <c r="V1196" i="5" s="1"/>
  <c r="C1197" i="5"/>
  <c r="V1197" i="5"/>
  <c r="C1198" i="5"/>
  <c r="V1198" i="5"/>
  <c r="C1199" i="5"/>
  <c r="V1199" i="5" s="1"/>
  <c r="C1200" i="5"/>
  <c r="V1200" i="5"/>
  <c r="C1201" i="5"/>
  <c r="V1201" i="5"/>
  <c r="C1202" i="5"/>
  <c r="V1202" i="5" s="1"/>
  <c r="C1203" i="5"/>
  <c r="V1203" i="5"/>
  <c r="C1204" i="5"/>
  <c r="V1204" i="5"/>
  <c r="C1205" i="5"/>
  <c r="V1205" i="5" s="1"/>
  <c r="C1206" i="5"/>
  <c r="V1206" i="5"/>
  <c r="C1207" i="5"/>
  <c r="V1207" i="5"/>
  <c r="C1208" i="5"/>
  <c r="V1208" i="5" s="1"/>
  <c r="C1209" i="5"/>
  <c r="V1209" i="5"/>
  <c r="C1210" i="5"/>
  <c r="V1210" i="5"/>
  <c r="C1211" i="5"/>
  <c r="V1211" i="5" s="1"/>
  <c r="C1212" i="5"/>
  <c r="V1212" i="5"/>
  <c r="C1213" i="5"/>
  <c r="V1213" i="5"/>
  <c r="C1214" i="5"/>
  <c r="V1214" i="5" s="1"/>
  <c r="C1215" i="5"/>
  <c r="V1215" i="5"/>
  <c r="C1216" i="5"/>
  <c r="V1216" i="5"/>
  <c r="C1217" i="5"/>
  <c r="V1217" i="5" s="1"/>
  <c r="C1218" i="5"/>
  <c r="V1218" i="5"/>
  <c r="C1219" i="5"/>
  <c r="V1219" i="5"/>
  <c r="C1220" i="5"/>
  <c r="V1220" i="5" s="1"/>
  <c r="C1221" i="5"/>
  <c r="V1221" i="5"/>
  <c r="C1222" i="5"/>
  <c r="V1222" i="5"/>
  <c r="C1223" i="5"/>
  <c r="V1223" i="5" s="1"/>
  <c r="C1224" i="5"/>
  <c r="V1224" i="5"/>
  <c r="C1225" i="5"/>
  <c r="V1225" i="5"/>
  <c r="C1226" i="5"/>
  <c r="V1226" i="5" s="1"/>
  <c r="C1227" i="5"/>
  <c r="V1227" i="5"/>
  <c r="C1228" i="5"/>
  <c r="V1228" i="5"/>
  <c r="C1229" i="5"/>
  <c r="V1229" i="5" s="1"/>
  <c r="C1230" i="5"/>
  <c r="V1230" i="5"/>
  <c r="C1231" i="5"/>
  <c r="V1231" i="5"/>
  <c r="C1232" i="5"/>
  <c r="V1232" i="5" s="1"/>
  <c r="C1233" i="5"/>
  <c r="V1233" i="5"/>
  <c r="C1234" i="5"/>
  <c r="V1234" i="5"/>
  <c r="C1235" i="5"/>
  <c r="V1235" i="5" s="1"/>
  <c r="C1236" i="5"/>
  <c r="V1236" i="5"/>
  <c r="C1237" i="5"/>
  <c r="V1237" i="5"/>
  <c r="C1238" i="5"/>
  <c r="V1238" i="5" s="1"/>
  <c r="C1239" i="5"/>
  <c r="V1239" i="5"/>
  <c r="C1240" i="5"/>
  <c r="V1240" i="5"/>
  <c r="C1241" i="5"/>
  <c r="V1241" i="5" s="1"/>
  <c r="C1242" i="5"/>
  <c r="V1242" i="5"/>
  <c r="C1243" i="5"/>
  <c r="V1243" i="5"/>
  <c r="C1244" i="5"/>
  <c r="V1244" i="5" s="1"/>
  <c r="C1245" i="5"/>
  <c r="V1245" i="5"/>
  <c r="C1246" i="5"/>
  <c r="V1246" i="5"/>
  <c r="C1247" i="5"/>
  <c r="V1247" i="5" s="1"/>
  <c r="C1248" i="5"/>
  <c r="V1248" i="5"/>
  <c r="C1249" i="5"/>
  <c r="V1249" i="5"/>
  <c r="C1250" i="5"/>
  <c r="V1250" i="5" s="1"/>
  <c r="C1251" i="5"/>
  <c r="V1251" i="5"/>
  <c r="C1252" i="5"/>
  <c r="V1252" i="5"/>
  <c r="C1253" i="5"/>
  <c r="V1253" i="5" s="1"/>
  <c r="C1254" i="5"/>
  <c r="V1254" i="5"/>
  <c r="C1255" i="5"/>
  <c r="V1255" i="5"/>
  <c r="C1256" i="5"/>
  <c r="V1256" i="5" s="1"/>
  <c r="C1257" i="5"/>
  <c r="V1257" i="5"/>
  <c r="C1258" i="5"/>
  <c r="C1259" i="5"/>
  <c r="V1259" i="5" s="1"/>
  <c r="C1260" i="5"/>
  <c r="V1260" i="5" s="1"/>
  <c r="C1261" i="5"/>
  <c r="V1261" i="5" s="1"/>
  <c r="C1262" i="5"/>
  <c r="V1262" i="5" s="1"/>
  <c r="C1263" i="5"/>
  <c r="V1263" i="5" s="1"/>
  <c r="C1264" i="5"/>
  <c r="V1264" i="5" s="1"/>
  <c r="C1265" i="5"/>
  <c r="V1265" i="5" s="1"/>
  <c r="C1266" i="5"/>
  <c r="V1266" i="5" s="1"/>
  <c r="C1267" i="5"/>
  <c r="V1267" i="5" s="1"/>
  <c r="C1268" i="5"/>
  <c r="V1268" i="5" s="1"/>
  <c r="C1269" i="5"/>
  <c r="V1269" i="5" s="1"/>
  <c r="C1270" i="5"/>
  <c r="V1270" i="5" s="1"/>
  <c r="C1271" i="5"/>
  <c r="V1271" i="5" s="1"/>
  <c r="C1272" i="5"/>
  <c r="V1272" i="5" s="1"/>
  <c r="C1273" i="5"/>
  <c r="V1273" i="5" s="1"/>
  <c r="C1274" i="5"/>
  <c r="V1274" i="5" s="1"/>
  <c r="C1275" i="5"/>
  <c r="V1275" i="5"/>
  <c r="C1276" i="5"/>
  <c r="V1276" i="5" s="1"/>
  <c r="C1277" i="5"/>
  <c r="V1277" i="5" s="1"/>
  <c r="C1278" i="5"/>
  <c r="V1278" i="5" s="1"/>
  <c r="C1279" i="5"/>
  <c r="V1279" i="5" s="1"/>
  <c r="C1280" i="5"/>
  <c r="V1280" i="5" s="1"/>
  <c r="C1281" i="5"/>
  <c r="V1281" i="5" s="1"/>
  <c r="C1282" i="5"/>
  <c r="V1282" i="5" s="1"/>
  <c r="C1283" i="5"/>
  <c r="V1283" i="5" s="1"/>
  <c r="C1284" i="5"/>
  <c r="V1284" i="5" s="1"/>
  <c r="C1285" i="5"/>
  <c r="V1285" i="5" s="1"/>
  <c r="C1286" i="5"/>
  <c r="V1286" i="5" s="1"/>
  <c r="C1287" i="5"/>
  <c r="V1287" i="5" s="1"/>
  <c r="C1288" i="5"/>
  <c r="V1288" i="5" s="1"/>
  <c r="C1289" i="5"/>
  <c r="V1289" i="5" s="1"/>
  <c r="C1290" i="5"/>
  <c r="V1290" i="5" s="1"/>
  <c r="C1291" i="5"/>
  <c r="V1291" i="5" s="1"/>
  <c r="C1292" i="5"/>
  <c r="V1292" i="5" s="1"/>
  <c r="C1293" i="5"/>
  <c r="V1293" i="5" s="1"/>
  <c r="C1294" i="5"/>
  <c r="V1294" i="5" s="1"/>
  <c r="C1295" i="5"/>
  <c r="V1295" i="5" s="1"/>
  <c r="C1296" i="5"/>
  <c r="V1296" i="5" s="1"/>
  <c r="C1297" i="5"/>
  <c r="V1297" i="5" s="1"/>
  <c r="C1298" i="5"/>
  <c r="V1298" i="5" s="1"/>
  <c r="C1299" i="5"/>
  <c r="V1299" i="5" s="1"/>
  <c r="C1300" i="5"/>
  <c r="V1300" i="5" s="1"/>
  <c r="C1301" i="5"/>
  <c r="V1301" i="5" s="1"/>
  <c r="C1302" i="5"/>
  <c r="V1302" i="5" s="1"/>
  <c r="C1303" i="5"/>
  <c r="V1303" i="5" s="1"/>
  <c r="C1304" i="5"/>
  <c r="V1304" i="5" s="1"/>
  <c r="C1305" i="5"/>
  <c r="V1305" i="5" s="1"/>
  <c r="C1306" i="5"/>
  <c r="V1306" i="5" s="1"/>
  <c r="C1307" i="5"/>
  <c r="V1307" i="5" s="1"/>
  <c r="C1308" i="5"/>
  <c r="V1308" i="5" s="1"/>
  <c r="C1309" i="5"/>
  <c r="V1309" i="5" s="1"/>
  <c r="C1310" i="5"/>
  <c r="V1310" i="5" s="1"/>
  <c r="C1311" i="5"/>
  <c r="V1311" i="5" s="1"/>
  <c r="C1312" i="5"/>
  <c r="V1312" i="5" s="1"/>
  <c r="C1313" i="5"/>
  <c r="V1313" i="5" s="1"/>
  <c r="C1314" i="5"/>
  <c r="V1314" i="5"/>
  <c r="C1315" i="5"/>
  <c r="V1315" i="5" s="1"/>
  <c r="C1316" i="5"/>
  <c r="V1316" i="5" s="1"/>
  <c r="C1317" i="5"/>
  <c r="V1317" i="5" s="1"/>
  <c r="C1318" i="5"/>
  <c r="V1318" i="5" s="1"/>
  <c r="C1319" i="5"/>
  <c r="V1319" i="5" s="1"/>
  <c r="C1320" i="5"/>
  <c r="V1320" i="5"/>
  <c r="C1321" i="5"/>
  <c r="V1321" i="5" s="1"/>
  <c r="C1322" i="5"/>
  <c r="V1322" i="5" s="1"/>
  <c r="C1323" i="5"/>
  <c r="V1323" i="5" s="1"/>
  <c r="C1324" i="5"/>
  <c r="V1324" i="5" s="1"/>
  <c r="C1325" i="5"/>
  <c r="V1325" i="5" s="1"/>
  <c r="C1326" i="5"/>
  <c r="C1327" i="5"/>
  <c r="V1327" i="5" s="1"/>
  <c r="C1328" i="5"/>
  <c r="V1328" i="5" s="1"/>
  <c r="C1329" i="5"/>
  <c r="V1329" i="5"/>
  <c r="C1330" i="5"/>
  <c r="V1330" i="5" s="1"/>
  <c r="C1331" i="5"/>
  <c r="V1331" i="5" s="1"/>
  <c r="C1332" i="5"/>
  <c r="V1332" i="5" s="1"/>
  <c r="C1333" i="5"/>
  <c r="V1333" i="5" s="1"/>
  <c r="C1334" i="5"/>
  <c r="V1334" i="5" s="1"/>
  <c r="C1335" i="5"/>
  <c r="V1335" i="5" s="1"/>
  <c r="C1336" i="5"/>
  <c r="V1336" i="5" s="1"/>
  <c r="C1337" i="5"/>
  <c r="V1337" i="5" s="1"/>
  <c r="C1338" i="5"/>
  <c r="V1338" i="5" s="1"/>
  <c r="C1339" i="5"/>
  <c r="V1339" i="5" s="1"/>
  <c r="C1340" i="5"/>
  <c r="V1340" i="5" s="1"/>
  <c r="C1341" i="5"/>
  <c r="V1341" i="5" s="1"/>
  <c r="C1342" i="5"/>
  <c r="V1342" i="5" s="1"/>
  <c r="C1343" i="5"/>
  <c r="V1343" i="5" s="1"/>
  <c r="C1344" i="5"/>
  <c r="V1344" i="5" s="1"/>
  <c r="C1345" i="5"/>
  <c r="C1346" i="5"/>
  <c r="V1346" i="5" s="1"/>
  <c r="C1347" i="5"/>
  <c r="V1347" i="5" s="1"/>
  <c r="F1347" i="5" s="1"/>
  <c r="C1348" i="5"/>
  <c r="V1348" i="5" s="1"/>
  <c r="C1349" i="5"/>
  <c r="V1349" i="5" s="1"/>
  <c r="C1350" i="5"/>
  <c r="V1350" i="5"/>
  <c r="F1350" i="5" s="1"/>
  <c r="C1351" i="5"/>
  <c r="V1351" i="5" s="1"/>
  <c r="C1352" i="5"/>
  <c r="V1352" i="5"/>
  <c r="C1353" i="5"/>
  <c r="V1353" i="5"/>
  <c r="C1354" i="5"/>
  <c r="V1354" i="5" s="1"/>
  <c r="I1354" i="5" s="1"/>
  <c r="C1355" i="5"/>
  <c r="V1355" i="5" s="1"/>
  <c r="C1356" i="5"/>
  <c r="V1356" i="5" s="1"/>
  <c r="C1357" i="5"/>
  <c r="V1357" i="5" s="1"/>
  <c r="C1358" i="5"/>
  <c r="V1358" i="5" s="1"/>
  <c r="C1359" i="5"/>
  <c r="V1359" i="5" s="1"/>
  <c r="C1360" i="5"/>
  <c r="V1360" i="5" s="1"/>
  <c r="C1361" i="5"/>
  <c r="V1361" i="5"/>
  <c r="C1362" i="5"/>
  <c r="V1362" i="5" s="1"/>
  <c r="H1362" i="5" s="1"/>
  <c r="C1363" i="5"/>
  <c r="V1363" i="5" s="1"/>
  <c r="C1364" i="5"/>
  <c r="V1364" i="5" s="1"/>
  <c r="C1365" i="5"/>
  <c r="V1365" i="5"/>
  <c r="C1366" i="5"/>
  <c r="V1366" i="5" s="1"/>
  <c r="C1367" i="5"/>
  <c r="V1367" i="5" s="1"/>
  <c r="C1368" i="5"/>
  <c r="V1368" i="5"/>
  <c r="C1369" i="5"/>
  <c r="V1369" i="5"/>
  <c r="C1370" i="5"/>
  <c r="V1370" i="5" s="1"/>
  <c r="C1371" i="5"/>
  <c r="V1371" i="5" s="1"/>
  <c r="R1371" i="5" s="1"/>
  <c r="C1372" i="5"/>
  <c r="V1372" i="5"/>
  <c r="C1373" i="5"/>
  <c r="V1373" i="5" s="1"/>
  <c r="C1374" i="5"/>
  <c r="V1374" i="5" s="1"/>
  <c r="C1375" i="5"/>
  <c r="V1375" i="5" s="1"/>
  <c r="C1376" i="5"/>
  <c r="V1376" i="5" s="1"/>
  <c r="C1377" i="5"/>
  <c r="V1377" i="5" s="1"/>
  <c r="C1378" i="5"/>
  <c r="V1378" i="5" s="1"/>
  <c r="C1379" i="5"/>
  <c r="V1379" i="5" s="1"/>
  <c r="C1380" i="5"/>
  <c r="V1380" i="5" s="1"/>
  <c r="F1380" i="5" s="1"/>
  <c r="C1381" i="5"/>
  <c r="V1381" i="5" s="1"/>
  <c r="C1382" i="5"/>
  <c r="V1382" i="5" s="1"/>
  <c r="C1383" i="5"/>
  <c r="C1384" i="5"/>
  <c r="V1384" i="5" s="1"/>
  <c r="C1385" i="5"/>
  <c r="V1385" i="5" s="1"/>
  <c r="C1386" i="5"/>
  <c r="V1386" i="5" s="1"/>
  <c r="C1387" i="5"/>
  <c r="V1387" i="5" s="1"/>
  <c r="C1388" i="5"/>
  <c r="V1388" i="5" s="1"/>
  <c r="C1389" i="5"/>
  <c r="C1390" i="5"/>
  <c r="V1390" i="5" s="1"/>
  <c r="C1391" i="5"/>
  <c r="V1391" i="5"/>
  <c r="C1392" i="5"/>
  <c r="V1392" i="5" s="1"/>
  <c r="C1393" i="5"/>
  <c r="V1393" i="5" s="1"/>
  <c r="C1394" i="5"/>
  <c r="V1394" i="5" s="1"/>
  <c r="C1395" i="5"/>
  <c r="V1395" i="5" s="1"/>
  <c r="C1396" i="5"/>
  <c r="V1396" i="5" s="1"/>
  <c r="C1397" i="5"/>
  <c r="V1397" i="5" s="1"/>
  <c r="C1398" i="5"/>
  <c r="V1398" i="5" s="1"/>
  <c r="C1399" i="5"/>
  <c r="V1399" i="5" s="1"/>
  <c r="C1400" i="5"/>
  <c r="V1400" i="5" s="1"/>
  <c r="C1401" i="5"/>
  <c r="V1401" i="5" s="1"/>
  <c r="C1402" i="5"/>
  <c r="V1402" i="5" s="1"/>
  <c r="C1403" i="5"/>
  <c r="V1403" i="5" s="1"/>
  <c r="C1404" i="5"/>
  <c r="V1404" i="5" s="1"/>
  <c r="C1405" i="5"/>
  <c r="V1405" i="5" s="1"/>
  <c r="C1406" i="5"/>
  <c r="V1406" i="5" s="1"/>
  <c r="C1407" i="5"/>
  <c r="V1407" i="5" s="1"/>
  <c r="C1408" i="5"/>
  <c r="V1408" i="5" s="1"/>
  <c r="C1409" i="5"/>
  <c r="V1409" i="5" s="1"/>
  <c r="C1410" i="5"/>
  <c r="V1410" i="5" s="1"/>
  <c r="C1411" i="5"/>
  <c r="V1411" i="5" s="1"/>
  <c r="C1412" i="5"/>
  <c r="V1412" i="5"/>
  <c r="C1413" i="5"/>
  <c r="V1413" i="5" s="1"/>
  <c r="C1414" i="5"/>
  <c r="V1414" i="5" s="1"/>
  <c r="C1415" i="5"/>
  <c r="V1415" i="5" s="1"/>
  <c r="C1416" i="5"/>
  <c r="V1416" i="5" s="1"/>
  <c r="C1417" i="5"/>
  <c r="V1417" i="5" s="1"/>
  <c r="C1418" i="5"/>
  <c r="V1418" i="5" s="1"/>
  <c r="C1419" i="5"/>
  <c r="V1419" i="5" s="1"/>
  <c r="C1420" i="5"/>
  <c r="V1420" i="5" s="1"/>
  <c r="C1421" i="5"/>
  <c r="V1421" i="5" s="1"/>
  <c r="C1422" i="5"/>
  <c r="V1422" i="5" s="1"/>
  <c r="C1423" i="5"/>
  <c r="V1423" i="5" s="1"/>
  <c r="C1424" i="5"/>
  <c r="C1425" i="5"/>
  <c r="V1425" i="5" s="1"/>
  <c r="C1426" i="5"/>
  <c r="V1426" i="5" s="1"/>
  <c r="C1427" i="5"/>
  <c r="V1427" i="5"/>
  <c r="C1428" i="5"/>
  <c r="V1428" i="5" s="1"/>
  <c r="R1428" i="5" s="1"/>
  <c r="C1429" i="5"/>
  <c r="V1429" i="5" s="1"/>
  <c r="C1430" i="5"/>
  <c r="V1430" i="5"/>
  <c r="C1431" i="5"/>
  <c r="V1431" i="5" s="1"/>
  <c r="C1432" i="5"/>
  <c r="V1432" i="5" s="1"/>
  <c r="C1433" i="5"/>
  <c r="V1433" i="5" s="1"/>
  <c r="J1433" i="5" s="1"/>
  <c r="C1434" i="5"/>
  <c r="V1434" i="5" s="1"/>
  <c r="C1435" i="5"/>
  <c r="V1435" i="5" s="1"/>
  <c r="C1436" i="5"/>
  <c r="V1436" i="5" s="1"/>
  <c r="C1437" i="5"/>
  <c r="V1437" i="5" s="1"/>
  <c r="C1438" i="5"/>
  <c r="V1438" i="5" s="1"/>
  <c r="C1439" i="5"/>
  <c r="C1440" i="5"/>
  <c r="V1440" i="5" s="1"/>
  <c r="C1441" i="5"/>
  <c r="V1441" i="5" s="1"/>
  <c r="C1442" i="5"/>
  <c r="V1442" i="5" s="1"/>
  <c r="C1443" i="5"/>
  <c r="V1443" i="5" s="1"/>
  <c r="C1444" i="5"/>
  <c r="V1444" i="5" s="1"/>
  <c r="C1445" i="5"/>
  <c r="V1445" i="5"/>
  <c r="C1446" i="5"/>
  <c r="V1446" i="5" s="1"/>
  <c r="C1447" i="5"/>
  <c r="V1447" i="5" s="1"/>
  <c r="C1448" i="5"/>
  <c r="V1448" i="5" s="1"/>
  <c r="C1449" i="5"/>
  <c r="V1449" i="5" s="1"/>
  <c r="C1450" i="5"/>
  <c r="V1450" i="5" s="1"/>
  <c r="C1451" i="5"/>
  <c r="V1451" i="5" s="1"/>
  <c r="C1452" i="5"/>
  <c r="V1452" i="5" s="1"/>
  <c r="C1453" i="5"/>
  <c r="V1453" i="5" s="1"/>
  <c r="H1453" i="5" s="1"/>
  <c r="C1454" i="5"/>
  <c r="V1454" i="5" s="1"/>
  <c r="C1455" i="5"/>
  <c r="V1455" i="5" s="1"/>
  <c r="C1456" i="5"/>
  <c r="V1456" i="5" s="1"/>
  <c r="C1457" i="5"/>
  <c r="C1458" i="5"/>
  <c r="V1458" i="5" s="1"/>
  <c r="C1459" i="5"/>
  <c r="V1459" i="5" s="1"/>
  <c r="C1460" i="5"/>
  <c r="V1460" i="5" s="1"/>
  <c r="C1461" i="5"/>
  <c r="V1461" i="5" s="1"/>
  <c r="C1462" i="5"/>
  <c r="V1462" i="5"/>
  <c r="C1463" i="5"/>
  <c r="V1463" i="5"/>
  <c r="C1464" i="5"/>
  <c r="V1464" i="5" s="1"/>
  <c r="C1465" i="5"/>
  <c r="V1465" i="5" s="1"/>
  <c r="C1466" i="5"/>
  <c r="V1466" i="5" s="1"/>
  <c r="C1467" i="5"/>
  <c r="C1468" i="5"/>
  <c r="V1468" i="5" s="1"/>
  <c r="C1469" i="5"/>
  <c r="V1469" i="5" s="1"/>
  <c r="C1470" i="5"/>
  <c r="V1470" i="5" s="1"/>
  <c r="C1471" i="5"/>
  <c r="V1471" i="5" s="1"/>
  <c r="C1472" i="5"/>
  <c r="V1472" i="5" s="1"/>
  <c r="C1473" i="5"/>
  <c r="V1473" i="5" s="1"/>
  <c r="C1474" i="5"/>
  <c r="V1474" i="5" s="1"/>
  <c r="C1475" i="5"/>
  <c r="V1475" i="5"/>
  <c r="C1476" i="5"/>
  <c r="V1476" i="5" s="1"/>
  <c r="C1477" i="5"/>
  <c r="V1477" i="5" s="1"/>
  <c r="C1478" i="5"/>
  <c r="V1478" i="5" s="1"/>
  <c r="C1479" i="5"/>
  <c r="V1479" i="5" s="1"/>
  <c r="C1480" i="5"/>
  <c r="V1480" i="5" s="1"/>
  <c r="C1481" i="5"/>
  <c r="V1481" i="5" s="1"/>
  <c r="C1482" i="5"/>
  <c r="V1482" i="5"/>
  <c r="C1483" i="5"/>
  <c r="V1483" i="5" s="1"/>
  <c r="C1484" i="5"/>
  <c r="V1484" i="5" s="1"/>
  <c r="C1485" i="5"/>
  <c r="V1485" i="5"/>
  <c r="C1486" i="5"/>
  <c r="V1486" i="5" s="1"/>
  <c r="C1487" i="5"/>
  <c r="V1487" i="5" s="1"/>
  <c r="C1488" i="5"/>
  <c r="V1488" i="5" s="1"/>
  <c r="C1489" i="5"/>
  <c r="V1489" i="5" s="1"/>
  <c r="C1490" i="5"/>
  <c r="V1490" i="5"/>
  <c r="C1491" i="5"/>
  <c r="V1491" i="5" s="1"/>
  <c r="C1492" i="5"/>
  <c r="V1492" i="5" s="1"/>
  <c r="C1493" i="5"/>
  <c r="V1493" i="5"/>
  <c r="C1494" i="5"/>
  <c r="V1494" i="5" s="1"/>
  <c r="H1494" i="5" s="1"/>
  <c r="C1495" i="5"/>
  <c r="V1495" i="5" s="1"/>
  <c r="C1496" i="5"/>
  <c r="V1496" i="5"/>
  <c r="C1497" i="5"/>
  <c r="V1497" i="5" s="1"/>
  <c r="C1498" i="5"/>
  <c r="V1498" i="5" s="1"/>
  <c r="C1499" i="5"/>
  <c r="V1499" i="5" s="1"/>
  <c r="C1500" i="5"/>
  <c r="V1500" i="5" s="1"/>
  <c r="C1501" i="5"/>
  <c r="V1501" i="5" s="1"/>
  <c r="C1502" i="5"/>
  <c r="C1503" i="5"/>
  <c r="V1503" i="5" s="1"/>
  <c r="C1504" i="5"/>
  <c r="V1504" i="5" s="1"/>
  <c r="J1504" i="5" s="1"/>
  <c r="C1505" i="5"/>
  <c r="V1505" i="5"/>
  <c r="C1506" i="5"/>
  <c r="V1506" i="5" s="1"/>
  <c r="C1507" i="5"/>
  <c r="V1507" i="5"/>
  <c r="C1508" i="5"/>
  <c r="V1508" i="5" s="1"/>
  <c r="C1509" i="5"/>
  <c r="V1509" i="5" s="1"/>
  <c r="C1510" i="5"/>
  <c r="V1510" i="5"/>
  <c r="C1511" i="5"/>
  <c r="V1511" i="5"/>
  <c r="C1512" i="5"/>
  <c r="V1512" i="5" s="1"/>
  <c r="C1513" i="5"/>
  <c r="C1514" i="5"/>
  <c r="V1514" i="5" s="1"/>
  <c r="C1515" i="5"/>
  <c r="V1515" i="5" s="1"/>
  <c r="C1516" i="5"/>
  <c r="V1516" i="5" s="1"/>
  <c r="C1517" i="5"/>
  <c r="V1517" i="5" s="1"/>
  <c r="C1518" i="5"/>
  <c r="V1518" i="5"/>
  <c r="C1519" i="5"/>
  <c r="V1519" i="5" s="1"/>
  <c r="C1520" i="5"/>
  <c r="V1520" i="5" s="1"/>
  <c r="C1521" i="5"/>
  <c r="V1521" i="5"/>
  <c r="R1521" i="5" s="1"/>
  <c r="C1522" i="5"/>
  <c r="V1522" i="5" s="1"/>
  <c r="C1523" i="5"/>
  <c r="V1523" i="5" s="1"/>
  <c r="C1524" i="5"/>
  <c r="V1524" i="5"/>
  <c r="C1525" i="5"/>
  <c r="V1525" i="5"/>
  <c r="R1525" i="5" s="1"/>
  <c r="C1526" i="5"/>
  <c r="V1526" i="5" s="1"/>
  <c r="C1527" i="5"/>
  <c r="V1527" i="5" s="1"/>
  <c r="C1528" i="5"/>
  <c r="V1528" i="5"/>
  <c r="C1529" i="5"/>
  <c r="V1529" i="5" s="1"/>
  <c r="C1530" i="5"/>
  <c r="V1530" i="5" s="1"/>
  <c r="I1530" i="5" s="1"/>
  <c r="C1531" i="5"/>
  <c r="V1531" i="5"/>
  <c r="C1532" i="5"/>
  <c r="V1532" i="5" s="1"/>
  <c r="C1533" i="5"/>
  <c r="V1533" i="5" s="1"/>
  <c r="C1534" i="5"/>
  <c r="V1534" i="5" s="1"/>
  <c r="C1535" i="5"/>
  <c r="V1535" i="5" s="1"/>
  <c r="C1536" i="5"/>
  <c r="V1536" i="5"/>
  <c r="C1537" i="5"/>
  <c r="C1538" i="5"/>
  <c r="V1538" i="5" s="1"/>
  <c r="C1539" i="5"/>
  <c r="V1539" i="5"/>
  <c r="R1539" i="5" s="1"/>
  <c r="C1540" i="5"/>
  <c r="V1540" i="5" s="1"/>
  <c r="C1541" i="5"/>
  <c r="V1541" i="5" s="1"/>
  <c r="C1542" i="5"/>
  <c r="V1542" i="5"/>
  <c r="C1543" i="5"/>
  <c r="V1543" i="5" s="1"/>
  <c r="C1544" i="5"/>
  <c r="V1544" i="5" s="1"/>
  <c r="H1544" i="5" s="1"/>
  <c r="C1545" i="5"/>
  <c r="C1546" i="5"/>
  <c r="V1546" i="5" s="1"/>
  <c r="C1547" i="5"/>
  <c r="V1547" i="5" s="1"/>
  <c r="C1548" i="5"/>
  <c r="V1548" i="5" s="1"/>
  <c r="C1549" i="5"/>
  <c r="V1549" i="5"/>
  <c r="C1550" i="5"/>
  <c r="V1550" i="5" s="1"/>
  <c r="C1551" i="5"/>
  <c r="C1552" i="5"/>
  <c r="V1552" i="5"/>
  <c r="C1553" i="5"/>
  <c r="V1553" i="5" s="1"/>
  <c r="R1553" i="5" s="1"/>
  <c r="C1554" i="5"/>
  <c r="V1554" i="5" s="1"/>
  <c r="R1554" i="5" s="1"/>
  <c r="C1555" i="5"/>
  <c r="V1555" i="5"/>
  <c r="C1556" i="5"/>
  <c r="V1556" i="5"/>
  <c r="C1557" i="5"/>
  <c r="V1557" i="5" s="1"/>
  <c r="C1558" i="5"/>
  <c r="V1558" i="5" s="1"/>
  <c r="C1559" i="5"/>
  <c r="V1559" i="5" s="1"/>
  <c r="C1560" i="5"/>
  <c r="V1560" i="5" s="1"/>
  <c r="C1561" i="5"/>
  <c r="V1561" i="5"/>
  <c r="C1562" i="5"/>
  <c r="V1562" i="5" s="1"/>
  <c r="C1563" i="5"/>
  <c r="V1563" i="5" s="1"/>
  <c r="C1564" i="5"/>
  <c r="V1564" i="5"/>
  <c r="C1565" i="5"/>
  <c r="V1565" i="5" s="1"/>
  <c r="I1565" i="5" s="1"/>
  <c r="C1566" i="5"/>
  <c r="V1566" i="5" s="1"/>
  <c r="J1566" i="5" s="1"/>
  <c r="C1567" i="5"/>
  <c r="V1567" i="5"/>
  <c r="C1568" i="5"/>
  <c r="V1568" i="5"/>
  <c r="C1569" i="5"/>
  <c r="V1569" i="5" s="1"/>
  <c r="C1570" i="5"/>
  <c r="V1570" i="5" s="1"/>
  <c r="C1571" i="5"/>
  <c r="V1571" i="5" s="1"/>
  <c r="C1572" i="5"/>
  <c r="V1572" i="5" s="1"/>
  <c r="C1573" i="5"/>
  <c r="V1573" i="5"/>
  <c r="C1574" i="5"/>
  <c r="V1574" i="5" s="1"/>
  <c r="C1575" i="5"/>
  <c r="V1575" i="5" s="1"/>
  <c r="C1576" i="5"/>
  <c r="V1576" i="5"/>
  <c r="C1577" i="5"/>
  <c r="V1577" i="5" s="1"/>
  <c r="I1577" i="5" s="1"/>
  <c r="C1578" i="5"/>
  <c r="V1578" i="5" s="1"/>
  <c r="J1578" i="5" s="1"/>
  <c r="C1579" i="5"/>
  <c r="V1579" i="5"/>
  <c r="C1580" i="5"/>
  <c r="V1580" i="5"/>
  <c r="C1581" i="5"/>
  <c r="V1581" i="5" s="1"/>
  <c r="C1582" i="5"/>
  <c r="V1582" i="5" s="1"/>
  <c r="C1583" i="5"/>
  <c r="V1583" i="5" s="1"/>
  <c r="C1584" i="5"/>
  <c r="V1584" i="5" s="1"/>
  <c r="C1585" i="5"/>
  <c r="V1585" i="5"/>
  <c r="C1586" i="5"/>
  <c r="V1586" i="5" s="1"/>
  <c r="C1587" i="5"/>
  <c r="V1587" i="5" s="1"/>
  <c r="C1588" i="5"/>
  <c r="V1588" i="5"/>
  <c r="C1589" i="5"/>
  <c r="V1589" i="5" s="1"/>
  <c r="I1589" i="5" s="1"/>
  <c r="C1590" i="5"/>
  <c r="V1590" i="5" s="1"/>
  <c r="G1590" i="5" s="1"/>
  <c r="C1591" i="5"/>
  <c r="V1591" i="5"/>
  <c r="C1592" i="5"/>
  <c r="V1592" i="5"/>
  <c r="C1593" i="5"/>
  <c r="V1593" i="5" s="1"/>
  <c r="C1594" i="5"/>
  <c r="V1594" i="5" s="1"/>
  <c r="C1595" i="5"/>
  <c r="V1595" i="5" s="1"/>
  <c r="C1596" i="5"/>
  <c r="V1596" i="5" s="1"/>
  <c r="C1597" i="5"/>
  <c r="V1597" i="5"/>
  <c r="C1598" i="5"/>
  <c r="V1598" i="5" s="1"/>
  <c r="C1599" i="5"/>
  <c r="V1599" i="5" s="1"/>
  <c r="C1600" i="5"/>
  <c r="C1601" i="5"/>
  <c r="V1601" i="5" s="1"/>
  <c r="I1601" i="5" s="1"/>
  <c r="C1602" i="5"/>
  <c r="V1602" i="5" s="1"/>
  <c r="C1603" i="5"/>
  <c r="V1603" i="5" s="1"/>
  <c r="C1604" i="5"/>
  <c r="V1604" i="5" s="1"/>
  <c r="C1605" i="5"/>
  <c r="V1605" i="5"/>
  <c r="J1605" i="5" s="1"/>
  <c r="C1606" i="5"/>
  <c r="V1606" i="5" s="1"/>
  <c r="C1607" i="5"/>
  <c r="V1607" i="5" s="1"/>
  <c r="C1608" i="5"/>
  <c r="V1608" i="5" s="1"/>
  <c r="C1609" i="5"/>
  <c r="V1609" i="5" s="1"/>
  <c r="C1610" i="5"/>
  <c r="V1610" i="5" s="1"/>
  <c r="G1610" i="5" s="1"/>
  <c r="C1611" i="5"/>
  <c r="V1611" i="5" s="1"/>
  <c r="C1612" i="5"/>
  <c r="V1612" i="5" s="1"/>
  <c r="C1613" i="5"/>
  <c r="V1613" i="5" s="1"/>
  <c r="C1614" i="5"/>
  <c r="V1614" i="5" s="1"/>
  <c r="C1615" i="5"/>
  <c r="V1615" i="5" s="1"/>
  <c r="C1616" i="5"/>
  <c r="V1616" i="5" s="1"/>
  <c r="C1617" i="5"/>
  <c r="V1617" i="5" s="1"/>
  <c r="C1618" i="5"/>
  <c r="V1618" i="5" s="1"/>
  <c r="C1619" i="5"/>
  <c r="V1619" i="5"/>
  <c r="I1619" i="5" s="1"/>
  <c r="C1620" i="5"/>
  <c r="V1620" i="5" s="1"/>
  <c r="C1621" i="5"/>
  <c r="V1621" i="5" s="1"/>
  <c r="C1622" i="5"/>
  <c r="V1622" i="5" s="1"/>
  <c r="C1623" i="5"/>
  <c r="V1623" i="5"/>
  <c r="H1623" i="5" s="1"/>
  <c r="C1624" i="5"/>
  <c r="V1624" i="5" s="1"/>
  <c r="C1625" i="5"/>
  <c r="V1625" i="5" s="1"/>
  <c r="C1626" i="5"/>
  <c r="V1626" i="5" s="1"/>
  <c r="C1627" i="5"/>
  <c r="V1627" i="5" s="1"/>
  <c r="C1628" i="5"/>
  <c r="V1628" i="5" s="1"/>
  <c r="I1628" i="5" s="1"/>
  <c r="C1629" i="5"/>
  <c r="V1629" i="5" s="1"/>
  <c r="C1630" i="5"/>
  <c r="V1630" i="5" s="1"/>
  <c r="C1631" i="5"/>
  <c r="V1631" i="5" s="1"/>
  <c r="C1632" i="5"/>
  <c r="V1632" i="5" s="1"/>
  <c r="C1633" i="5"/>
  <c r="V1633" i="5" s="1"/>
  <c r="C1634" i="5"/>
  <c r="V1634" i="5" s="1"/>
  <c r="C1635" i="5"/>
  <c r="V1635" i="5" s="1"/>
  <c r="C1636" i="5"/>
  <c r="V1636" i="5" s="1"/>
  <c r="C1637" i="5"/>
  <c r="V1637" i="5" s="1"/>
  <c r="F1637" i="5" s="1"/>
  <c r="C1638" i="5"/>
  <c r="V1638" i="5" s="1"/>
  <c r="C1639" i="5"/>
  <c r="V1639" i="5" s="1"/>
  <c r="C1640" i="5"/>
  <c r="V1640" i="5" s="1"/>
  <c r="C1641" i="5"/>
  <c r="V1641" i="5"/>
  <c r="I1641" i="5" s="1"/>
  <c r="C1642" i="5"/>
  <c r="V1642" i="5" s="1"/>
  <c r="C1643" i="5"/>
  <c r="V1643" i="5" s="1"/>
  <c r="C1644" i="5"/>
  <c r="V1644" i="5" s="1"/>
  <c r="C1645" i="5"/>
  <c r="V1645" i="5" s="1"/>
  <c r="C1646" i="5"/>
  <c r="V1646" i="5" s="1"/>
  <c r="H1646" i="5" s="1"/>
  <c r="C1647" i="5"/>
  <c r="V1647" i="5" s="1"/>
  <c r="C1648" i="5"/>
  <c r="V1648" i="5" s="1"/>
  <c r="C1649" i="5"/>
  <c r="V1649" i="5" s="1"/>
  <c r="C1650" i="5"/>
  <c r="V1650" i="5" s="1"/>
  <c r="C1651" i="5"/>
  <c r="V1651" i="5" s="1"/>
  <c r="C1652" i="5"/>
  <c r="V1652" i="5" s="1"/>
  <c r="C1653" i="5"/>
  <c r="V1653" i="5" s="1"/>
  <c r="C1654" i="5"/>
  <c r="V1654" i="5" s="1"/>
  <c r="C1655" i="5"/>
  <c r="V1655" i="5" s="1"/>
  <c r="F1655" i="5" s="1"/>
  <c r="C1656" i="5"/>
  <c r="V1656" i="5" s="1"/>
  <c r="C1657" i="5"/>
  <c r="V1657" i="5" s="1"/>
  <c r="C1658" i="5"/>
  <c r="V1658" i="5" s="1"/>
  <c r="C1659" i="5"/>
  <c r="V1659" i="5"/>
  <c r="R1659" i="5" s="1"/>
  <c r="C1660" i="5"/>
  <c r="V1660" i="5" s="1"/>
  <c r="C1661" i="5"/>
  <c r="V1661" i="5"/>
  <c r="C1662" i="5"/>
  <c r="V1662" i="5" s="1"/>
  <c r="C1663" i="5"/>
  <c r="V1663" i="5" s="1"/>
  <c r="C1664" i="5"/>
  <c r="V1664" i="5" s="1"/>
  <c r="C1665" i="5"/>
  <c r="C1666" i="5"/>
  <c r="V1666" i="5" s="1"/>
  <c r="C1667" i="5"/>
  <c r="V1667" i="5" s="1"/>
  <c r="C1668" i="5"/>
  <c r="V1668" i="5"/>
  <c r="C1669" i="5"/>
  <c r="V1669" i="5" s="1"/>
  <c r="I1669" i="5" s="1"/>
  <c r="C1670" i="5"/>
  <c r="V1670" i="5" s="1"/>
  <c r="C1671" i="5"/>
  <c r="V1671" i="5" s="1"/>
  <c r="C1672" i="5"/>
  <c r="V1672" i="5" s="1"/>
  <c r="C1673" i="5"/>
  <c r="V1673" i="5" s="1"/>
  <c r="C1674" i="5"/>
  <c r="V1674" i="5" s="1"/>
  <c r="C1675" i="5"/>
  <c r="V1675" i="5" s="1"/>
  <c r="C1676" i="5"/>
  <c r="V1676" i="5" s="1"/>
  <c r="C1677" i="5"/>
  <c r="V1677" i="5" s="1"/>
  <c r="C1678" i="5"/>
  <c r="V1678" i="5" s="1"/>
  <c r="H1678" i="5" s="1"/>
  <c r="C1679" i="5"/>
  <c r="V1679" i="5" s="1"/>
  <c r="C1680" i="5"/>
  <c r="V1680" i="5" s="1"/>
  <c r="C1681" i="5"/>
  <c r="V1681" i="5" s="1"/>
  <c r="C1682" i="5"/>
  <c r="V1682" i="5" s="1"/>
  <c r="C1683" i="5"/>
  <c r="V1683" i="5" s="1"/>
  <c r="C1684" i="5"/>
  <c r="V1684" i="5" s="1"/>
  <c r="C1685" i="5"/>
  <c r="C1686" i="5"/>
  <c r="V1686" i="5"/>
  <c r="C1687" i="5"/>
  <c r="C1688" i="5"/>
  <c r="V1688" i="5" s="1"/>
  <c r="C1689" i="5"/>
  <c r="V1689" i="5" s="1"/>
  <c r="C1690" i="5"/>
  <c r="V1690" i="5" s="1"/>
  <c r="C1691" i="5"/>
  <c r="V1691" i="5" s="1"/>
  <c r="C1692" i="5"/>
  <c r="V1692" i="5"/>
  <c r="C1693" i="5"/>
  <c r="V1693" i="5" s="1"/>
  <c r="C1694" i="5"/>
  <c r="V1694" i="5" s="1"/>
  <c r="C1695" i="5"/>
  <c r="V1695" i="5"/>
  <c r="C1696" i="5"/>
  <c r="V1696" i="5"/>
  <c r="C1697" i="5"/>
  <c r="V1697" i="5" s="1"/>
  <c r="C1698" i="5"/>
  <c r="V1698" i="5" s="1"/>
  <c r="C1699" i="5"/>
  <c r="AB1699" i="5" s="1"/>
  <c r="C1700" i="5"/>
  <c r="V1700" i="5" s="1"/>
  <c r="C1701" i="5"/>
  <c r="V1701" i="5" s="1"/>
  <c r="C1702" i="5"/>
  <c r="V1702" i="5"/>
  <c r="R1702" i="5" s="1"/>
  <c r="C1703" i="5"/>
  <c r="V1703" i="5" s="1"/>
  <c r="C1704" i="5"/>
  <c r="V1704" i="5"/>
  <c r="C1705" i="5"/>
  <c r="V1705" i="5" s="1"/>
  <c r="C1706" i="5"/>
  <c r="V1706" i="5" s="1"/>
  <c r="C1707" i="5"/>
  <c r="V1707" i="5" s="1"/>
  <c r="C1708" i="5"/>
  <c r="V1708" i="5"/>
  <c r="C1709" i="5"/>
  <c r="C1710" i="5"/>
  <c r="V1710" i="5" s="1"/>
  <c r="C1711" i="5"/>
  <c r="V1711" i="5" s="1"/>
  <c r="I1711" i="5" s="1"/>
  <c r="C1712" i="5"/>
  <c r="V1712" i="5" s="1"/>
  <c r="C1713" i="5"/>
  <c r="V1713" i="5" s="1"/>
  <c r="C1714" i="5"/>
  <c r="V1714" i="5"/>
  <c r="C1715" i="5"/>
  <c r="V1715" i="5" s="1"/>
  <c r="C1716" i="5"/>
  <c r="V1716" i="5" s="1"/>
  <c r="R1716" i="5" s="1"/>
  <c r="C1717" i="5"/>
  <c r="C1718" i="5"/>
  <c r="V1718" i="5" s="1"/>
  <c r="C1719" i="5"/>
  <c r="V1719" i="5" s="1"/>
  <c r="C1720" i="5"/>
  <c r="V1720" i="5"/>
  <c r="C1721" i="5"/>
  <c r="V1721" i="5" s="1"/>
  <c r="C1722" i="5"/>
  <c r="V1722" i="5" s="1"/>
  <c r="C1723" i="5"/>
  <c r="V1723" i="5"/>
  <c r="C1724" i="5"/>
  <c r="V1724" i="5" s="1"/>
  <c r="C1725" i="5"/>
  <c r="V1725" i="5" s="1"/>
  <c r="J1725" i="5" s="1"/>
  <c r="C1726" i="5"/>
  <c r="V1726" i="5"/>
  <c r="C1727" i="5"/>
  <c r="V1727" i="5"/>
  <c r="C1728" i="5"/>
  <c r="V1728" i="5" s="1"/>
  <c r="C1729" i="5"/>
  <c r="V1729" i="5" s="1"/>
  <c r="C1730" i="5"/>
  <c r="V1730" i="5" s="1"/>
  <c r="C1731" i="5"/>
  <c r="V1731" i="5" s="1"/>
  <c r="C1732" i="5"/>
  <c r="V1732" i="5"/>
  <c r="C1733" i="5"/>
  <c r="V1733" i="5" s="1"/>
  <c r="C1734" i="5"/>
  <c r="V1734" i="5" s="1"/>
  <c r="C1735" i="5"/>
  <c r="V1735" i="5"/>
  <c r="C1736" i="5"/>
  <c r="V1736" i="5" s="1"/>
  <c r="F1736" i="5" s="1"/>
  <c r="C1737" i="5"/>
  <c r="C1738" i="5"/>
  <c r="V1738" i="5"/>
  <c r="C1739" i="5"/>
  <c r="V1739" i="5"/>
  <c r="C1740" i="5"/>
  <c r="V1740" i="5" s="1"/>
  <c r="C1741" i="5"/>
  <c r="C1742" i="5"/>
  <c r="V1742" i="5" s="1"/>
  <c r="C1743" i="5"/>
  <c r="V1743" i="5" s="1"/>
  <c r="C1744" i="5"/>
  <c r="V1744" i="5"/>
  <c r="C1745" i="5"/>
  <c r="V1745" i="5" s="1"/>
  <c r="C1746" i="5"/>
  <c r="C1747" i="5"/>
  <c r="V1747" i="5"/>
  <c r="C1748" i="5"/>
  <c r="V1748" i="5" s="1"/>
  <c r="F1748" i="5" s="1"/>
  <c r="C1749" i="5"/>
  <c r="V1749" i="5" s="1"/>
  <c r="H1749" i="5" s="1"/>
  <c r="C1750" i="5"/>
  <c r="V1750" i="5"/>
  <c r="C1751" i="5"/>
  <c r="V1751" i="5"/>
  <c r="C1752" i="5"/>
  <c r="V1752" i="5" s="1"/>
  <c r="C1753" i="5"/>
  <c r="V1753" i="5" s="1"/>
  <c r="C1754" i="5"/>
  <c r="V1754" i="5" s="1"/>
  <c r="C1755" i="5"/>
  <c r="V1755" i="5" s="1"/>
  <c r="C1756" i="5"/>
  <c r="V1756" i="5"/>
  <c r="C1757" i="5"/>
  <c r="V1757" i="5" s="1"/>
  <c r="C1758" i="5"/>
  <c r="V1758" i="5" s="1"/>
  <c r="C1759" i="5"/>
  <c r="V1759" i="5"/>
  <c r="C1760" i="5"/>
  <c r="V1760" i="5" s="1"/>
  <c r="R1760" i="5" s="1"/>
  <c r="C1761" i="5"/>
  <c r="C1762" i="5"/>
  <c r="V1762" i="5"/>
  <c r="C1763" i="5"/>
  <c r="V1763" i="5"/>
  <c r="C1764" i="5"/>
  <c r="V1764" i="5" s="1"/>
  <c r="C1765" i="5"/>
  <c r="V1765" i="5" s="1"/>
  <c r="C1766" i="5"/>
  <c r="V1766" i="5" s="1"/>
  <c r="C1767" i="5"/>
  <c r="V1767" i="5" s="1"/>
  <c r="C1768" i="5"/>
  <c r="V1768" i="5"/>
  <c r="C1769" i="5"/>
  <c r="V1769" i="5" s="1"/>
  <c r="C1770" i="5"/>
  <c r="C1771" i="5"/>
  <c r="V1771" i="5"/>
  <c r="C1772" i="5"/>
  <c r="V1772" i="5" s="1"/>
  <c r="I1772" i="5" s="1"/>
  <c r="C1773" i="5"/>
  <c r="C1774" i="5"/>
  <c r="V1774" i="5"/>
  <c r="C1775" i="5"/>
  <c r="V1775" i="5"/>
  <c r="C1776" i="5"/>
  <c r="V1776" i="5" s="1"/>
  <c r="C1777" i="5"/>
  <c r="C1778" i="5"/>
  <c r="V1778" i="5" s="1"/>
  <c r="C1779" i="5"/>
  <c r="V1779" i="5" s="1"/>
  <c r="C1780" i="5"/>
  <c r="V1780" i="5"/>
  <c r="C1781" i="5"/>
  <c r="V1781" i="5" s="1"/>
  <c r="C1782" i="5"/>
  <c r="C1783" i="5"/>
  <c r="V1783" i="5"/>
  <c r="C1784" i="5"/>
  <c r="V1784" i="5" s="1"/>
  <c r="H1784" i="5" s="1"/>
  <c r="C1785" i="5"/>
  <c r="V1785" i="5" s="1"/>
  <c r="H1785" i="5" s="1"/>
  <c r="C1786" i="5"/>
  <c r="V1786" i="5"/>
  <c r="C1787" i="5"/>
  <c r="V1787" i="5"/>
  <c r="C1788" i="5"/>
  <c r="V1788" i="5" s="1"/>
  <c r="C1789" i="5"/>
  <c r="V1789" i="5" s="1"/>
  <c r="C1790" i="5"/>
  <c r="V1790" i="5" s="1"/>
  <c r="C1791" i="5"/>
  <c r="V1791" i="5" s="1"/>
  <c r="C1792" i="5"/>
  <c r="V1792" i="5" s="1"/>
  <c r="C1793" i="5"/>
  <c r="V1793" i="5" s="1"/>
  <c r="C1794" i="5"/>
  <c r="V1794" i="5" s="1"/>
  <c r="C1795" i="5"/>
  <c r="V1795" i="5"/>
  <c r="C1796" i="5"/>
  <c r="V1796" i="5" s="1"/>
  <c r="J1796" i="5" s="1"/>
  <c r="C1797" i="5"/>
  <c r="V1797" i="5" s="1"/>
  <c r="H1797" i="5" s="1"/>
  <c r="C1798" i="5"/>
  <c r="V1798" i="5" s="1"/>
  <c r="C1799" i="5"/>
  <c r="V1799" i="5"/>
  <c r="C1800" i="5"/>
  <c r="V1800" i="5" s="1"/>
  <c r="C1801" i="5"/>
  <c r="V1801" i="5" s="1"/>
  <c r="C1802" i="5"/>
  <c r="V1802" i="5" s="1"/>
  <c r="C1803" i="5"/>
  <c r="V1803" i="5" s="1"/>
  <c r="C1804" i="5"/>
  <c r="V1804" i="5" s="1"/>
  <c r="C1805" i="5"/>
  <c r="V1805" i="5" s="1"/>
  <c r="C1806" i="5"/>
  <c r="V1806" i="5" s="1"/>
  <c r="C1807" i="5"/>
  <c r="V1807" i="5"/>
  <c r="C1808" i="5"/>
  <c r="V1808" i="5" s="1"/>
  <c r="H1808" i="5" s="1"/>
  <c r="C1809" i="5"/>
  <c r="V1809" i="5" s="1"/>
  <c r="R1809" i="5" s="1"/>
  <c r="C1810" i="5"/>
  <c r="V1810" i="5" s="1"/>
  <c r="C1811" i="5"/>
  <c r="V1811" i="5"/>
  <c r="C1812" i="5"/>
  <c r="V1812" i="5" s="1"/>
  <c r="C1813" i="5"/>
  <c r="V1813" i="5" s="1"/>
  <c r="C1814" i="5"/>
  <c r="V1814" i="5" s="1"/>
  <c r="C1815" i="5"/>
  <c r="V1815" i="5" s="1"/>
  <c r="C1816" i="5"/>
  <c r="V1816" i="5" s="1"/>
  <c r="C1817" i="5"/>
  <c r="V1817" i="5"/>
  <c r="C1818" i="5"/>
  <c r="V1818" i="5" s="1"/>
  <c r="C1819" i="5"/>
  <c r="V1819" i="5"/>
  <c r="C1820" i="5"/>
  <c r="V1820" i="5" s="1"/>
  <c r="H1820" i="5" s="1"/>
  <c r="C1821" i="5"/>
  <c r="V1821" i="5" s="1"/>
  <c r="J1821" i="5" s="1"/>
  <c r="C1822" i="5"/>
  <c r="V1822" i="5" s="1"/>
  <c r="C1823" i="5"/>
  <c r="V1823" i="5"/>
  <c r="C1824" i="5"/>
  <c r="V1824" i="5" s="1"/>
  <c r="C1825" i="5"/>
  <c r="V1825" i="5"/>
  <c r="C1826" i="5"/>
  <c r="V1826" i="5" s="1"/>
  <c r="C1827" i="5"/>
  <c r="V1827" i="5" s="1"/>
  <c r="C1828" i="5"/>
  <c r="V1828" i="5" s="1"/>
  <c r="C1829" i="5"/>
  <c r="V1829" i="5" s="1"/>
  <c r="C1830" i="5"/>
  <c r="V1830" i="5" s="1"/>
  <c r="C1831" i="5"/>
  <c r="V1831" i="5"/>
  <c r="C1832" i="5"/>
  <c r="V1832" i="5" s="1"/>
  <c r="R1832" i="5" s="1"/>
  <c r="C1833" i="5"/>
  <c r="V1833" i="5" s="1"/>
  <c r="H1833" i="5" s="1"/>
  <c r="C1834" i="5"/>
  <c r="V1834" i="5"/>
  <c r="C1835" i="5"/>
  <c r="V1835" i="5"/>
  <c r="C1836" i="5"/>
  <c r="V1836" i="5" s="1"/>
  <c r="C1837" i="5"/>
  <c r="V1837" i="5" s="1"/>
  <c r="C1838" i="5"/>
  <c r="V1838" i="5" s="1"/>
  <c r="C1839" i="5"/>
  <c r="V1839" i="5" s="1"/>
  <c r="C1840" i="5"/>
  <c r="V1840" i="5" s="1"/>
  <c r="C1841" i="5"/>
  <c r="V1841" i="5"/>
  <c r="C1842" i="5"/>
  <c r="V1842" i="5" s="1"/>
  <c r="C1843" i="5"/>
  <c r="V1843" i="5"/>
  <c r="C1844" i="5"/>
  <c r="V1844" i="5" s="1"/>
  <c r="C1845" i="5"/>
  <c r="V1845" i="5" s="1"/>
  <c r="F1845" i="5" s="1"/>
  <c r="C1846" i="5"/>
  <c r="V1846" i="5" s="1"/>
  <c r="C1847" i="5"/>
  <c r="V1847" i="5"/>
  <c r="C1848" i="5"/>
  <c r="V1848" i="5" s="1"/>
  <c r="C1849" i="5"/>
  <c r="V1849" i="5"/>
  <c r="C1850" i="5"/>
  <c r="V1850" i="5" s="1"/>
  <c r="C1851" i="5"/>
  <c r="V1851" i="5" s="1"/>
  <c r="C1852" i="5"/>
  <c r="V1852" i="5" s="1"/>
  <c r="C1853" i="5"/>
  <c r="V1853" i="5" s="1"/>
  <c r="C1854" i="5"/>
  <c r="C1855" i="5"/>
  <c r="V1855" i="5"/>
  <c r="C1856" i="5"/>
  <c r="V1856" i="5" s="1"/>
  <c r="R1856" i="5" s="1"/>
  <c r="C1857" i="5"/>
  <c r="V1857" i="5" s="1"/>
  <c r="R1857" i="5" s="1"/>
  <c r="C1858" i="5"/>
  <c r="V1858" i="5"/>
  <c r="C1859" i="5"/>
  <c r="V1859" i="5"/>
  <c r="C1860" i="5"/>
  <c r="V1860" i="5" s="1"/>
  <c r="C1861" i="5"/>
  <c r="V1861" i="5" s="1"/>
  <c r="C1862" i="5"/>
  <c r="V1862" i="5" s="1"/>
  <c r="C1863" i="5"/>
  <c r="V1863" i="5" s="1"/>
  <c r="C1864" i="5"/>
  <c r="V1864" i="5" s="1"/>
  <c r="C1865" i="5"/>
  <c r="V1865" i="5" s="1"/>
  <c r="C1866" i="5"/>
  <c r="V1866" i="5" s="1"/>
  <c r="C1867" i="5"/>
  <c r="V1867" i="5"/>
  <c r="C1868" i="5"/>
  <c r="V1868" i="5" s="1"/>
  <c r="J1868" i="5" s="1"/>
  <c r="C1869" i="5"/>
  <c r="V1869" i="5" s="1"/>
  <c r="J1869" i="5" s="1"/>
  <c r="C1870" i="5"/>
  <c r="V1870" i="5" s="1"/>
  <c r="C1871" i="5"/>
  <c r="V1871" i="5"/>
  <c r="C1872" i="5"/>
  <c r="V1872" i="5" s="1"/>
  <c r="C1873" i="5"/>
  <c r="V1873" i="5" s="1"/>
  <c r="C1874" i="5"/>
  <c r="V1874" i="5" s="1"/>
  <c r="C1875" i="5"/>
  <c r="V1875" i="5" s="1"/>
  <c r="C1876" i="5"/>
  <c r="V1876" i="5" s="1"/>
  <c r="C1877" i="5"/>
  <c r="V1877" i="5" s="1"/>
  <c r="C1878" i="5"/>
  <c r="V1878" i="5" s="1"/>
  <c r="C1879" i="5"/>
  <c r="V1879" i="5"/>
  <c r="C1880" i="5"/>
  <c r="V1880" i="5" s="1"/>
  <c r="J1880" i="5" s="1"/>
  <c r="C1881" i="5"/>
  <c r="V1881" i="5" s="1"/>
  <c r="G1881" i="5" s="1"/>
  <c r="C1882" i="5"/>
  <c r="V1882" i="5" s="1"/>
  <c r="C1883" i="5"/>
  <c r="V1883" i="5"/>
  <c r="C1884" i="5"/>
  <c r="V1884" i="5" s="1"/>
  <c r="C1885" i="5"/>
  <c r="V1885" i="5" s="1"/>
  <c r="C1886" i="5"/>
  <c r="V1886" i="5" s="1"/>
  <c r="C1887" i="5"/>
  <c r="V1887" i="5" s="1"/>
  <c r="C1888" i="5"/>
  <c r="V1888" i="5" s="1"/>
  <c r="C1889" i="5"/>
  <c r="V1889" i="5"/>
  <c r="C1890" i="5"/>
  <c r="V1890" i="5" s="1"/>
  <c r="C1891" i="5"/>
  <c r="V1891" i="5"/>
  <c r="C1892" i="5"/>
  <c r="V1892" i="5" s="1"/>
  <c r="C1893" i="5"/>
  <c r="V1893" i="5" s="1"/>
  <c r="I1893" i="5" s="1"/>
  <c r="C1894" i="5"/>
  <c r="V1894" i="5" s="1"/>
  <c r="C1895" i="5"/>
  <c r="V1895" i="5"/>
  <c r="C1896" i="5"/>
  <c r="V1896" i="5" s="1"/>
  <c r="C1897" i="5"/>
  <c r="V1897" i="5"/>
  <c r="C1898" i="5"/>
  <c r="V1898" i="5" s="1"/>
  <c r="C1899" i="5"/>
  <c r="V1899" i="5" s="1"/>
  <c r="C1900" i="5"/>
  <c r="V1900" i="5" s="1"/>
  <c r="C1901" i="5"/>
  <c r="V1901" i="5" s="1"/>
  <c r="C1902" i="5"/>
  <c r="V1902" i="5" s="1"/>
  <c r="C1903" i="5"/>
  <c r="V1903" i="5"/>
  <c r="C1904" i="5"/>
  <c r="V1904" i="5" s="1"/>
  <c r="F1904" i="5" s="1"/>
  <c r="C1905" i="5"/>
  <c r="V1905" i="5" s="1"/>
  <c r="G1905" i="5" s="1"/>
  <c r="C1906" i="5"/>
  <c r="V1906" i="5"/>
  <c r="C1907" i="5"/>
  <c r="V1907" i="5"/>
  <c r="C1908" i="5"/>
  <c r="V1908" i="5" s="1"/>
  <c r="C1909" i="5"/>
  <c r="V1909" i="5" s="1"/>
  <c r="C1910" i="5"/>
  <c r="V1910" i="5" s="1"/>
  <c r="C1911" i="5"/>
  <c r="V1911" i="5" s="1"/>
  <c r="C1912" i="5"/>
  <c r="V1912" i="5" s="1"/>
  <c r="C1913" i="5"/>
  <c r="V1913" i="5"/>
  <c r="C1914" i="5"/>
  <c r="V1914" i="5" s="1"/>
  <c r="C1915" i="5"/>
  <c r="V1915" i="5"/>
  <c r="C1916" i="5"/>
  <c r="V1916" i="5" s="1"/>
  <c r="F1916" i="5" s="1"/>
  <c r="C1917" i="5"/>
  <c r="V1917" i="5" s="1"/>
  <c r="G1917" i="5" s="1"/>
  <c r="C1918" i="5"/>
  <c r="V1918" i="5" s="1"/>
  <c r="C1919" i="5"/>
  <c r="V1919" i="5"/>
  <c r="C1920" i="5"/>
  <c r="V1920" i="5" s="1"/>
  <c r="C1921" i="5"/>
  <c r="V1921" i="5"/>
  <c r="C1922" i="5"/>
  <c r="V1922" i="5" s="1"/>
  <c r="C1923" i="5"/>
  <c r="V1923" i="5" s="1"/>
  <c r="C1924" i="5"/>
  <c r="V1924" i="5" s="1"/>
  <c r="C1925" i="5"/>
  <c r="V1925" i="5" s="1"/>
  <c r="C1926" i="5"/>
  <c r="C1927" i="5"/>
  <c r="V1927" i="5"/>
  <c r="C1928" i="5"/>
  <c r="V1928" i="5" s="1"/>
  <c r="F1928" i="5" s="1"/>
  <c r="C1929" i="5"/>
  <c r="V1929" i="5" s="1"/>
  <c r="R1929" i="5" s="1"/>
  <c r="C1930" i="5"/>
  <c r="V1930" i="5"/>
  <c r="C1931" i="5"/>
  <c r="V1931" i="5"/>
  <c r="C1932" i="5"/>
  <c r="V1932" i="5" s="1"/>
  <c r="C1933" i="5"/>
  <c r="V1933" i="5" s="1"/>
  <c r="C1934" i="5"/>
  <c r="V1934" i="5" s="1"/>
  <c r="C1935" i="5"/>
  <c r="V1935" i="5" s="1"/>
  <c r="C1936" i="5"/>
  <c r="V1936" i="5" s="1"/>
  <c r="C1937" i="5"/>
  <c r="V1937" i="5" s="1"/>
  <c r="C1938" i="5"/>
  <c r="V1938" i="5" s="1"/>
  <c r="C1939" i="5"/>
  <c r="V1939" i="5"/>
  <c r="C1940" i="5"/>
  <c r="V1940" i="5" s="1"/>
  <c r="R1940" i="5" s="1"/>
  <c r="C1941" i="5"/>
  <c r="V1941" i="5" s="1"/>
  <c r="H1941" i="5" s="1"/>
  <c r="C1942" i="5"/>
  <c r="V1942" i="5" s="1"/>
  <c r="C1943" i="5"/>
  <c r="V1943" i="5"/>
  <c r="C1944" i="5"/>
  <c r="V1944" i="5" s="1"/>
  <c r="C1945" i="5"/>
  <c r="V1945" i="5" s="1"/>
  <c r="C1946" i="5"/>
  <c r="V1946" i="5" s="1"/>
  <c r="C1947" i="5"/>
  <c r="V1947" i="5" s="1"/>
  <c r="C1948" i="5"/>
  <c r="V1948" i="5" s="1"/>
  <c r="C1949" i="5"/>
  <c r="V1949" i="5" s="1"/>
  <c r="C1950" i="5"/>
  <c r="V1950" i="5" s="1"/>
  <c r="C1951" i="5"/>
  <c r="V1951" i="5"/>
  <c r="C1952" i="5"/>
  <c r="V1952" i="5" s="1"/>
  <c r="F1952" i="5" s="1"/>
  <c r="C1953" i="5"/>
  <c r="V1953" i="5" s="1"/>
  <c r="H1953" i="5" s="1"/>
  <c r="C1954" i="5"/>
  <c r="V1954" i="5" s="1"/>
  <c r="C1955" i="5"/>
  <c r="V1955" i="5"/>
  <c r="C1956" i="5"/>
  <c r="V1956" i="5" s="1"/>
  <c r="C1957" i="5"/>
  <c r="V1957" i="5" s="1"/>
  <c r="C1958" i="5"/>
  <c r="V1958" i="5" s="1"/>
  <c r="C1959" i="5"/>
  <c r="V1959" i="5" s="1"/>
  <c r="C1960" i="5"/>
  <c r="V1960" i="5" s="1"/>
  <c r="C1961" i="5"/>
  <c r="V1961" i="5"/>
  <c r="C1962" i="5"/>
  <c r="V1962" i="5" s="1"/>
  <c r="C1963" i="5"/>
  <c r="V1963" i="5"/>
  <c r="C1964" i="5"/>
  <c r="V1964" i="5" s="1"/>
  <c r="C1965" i="5"/>
  <c r="V1965" i="5" s="1"/>
  <c r="F1965" i="5" s="1"/>
  <c r="C1966" i="5"/>
  <c r="V1966" i="5" s="1"/>
  <c r="C1967" i="5"/>
  <c r="V1967" i="5"/>
  <c r="C1968" i="5"/>
  <c r="V1968" i="5" s="1"/>
  <c r="C1969" i="5"/>
  <c r="V1969" i="5"/>
  <c r="C1970" i="5"/>
  <c r="V1970" i="5" s="1"/>
  <c r="C1971" i="5"/>
  <c r="V1971" i="5" s="1"/>
  <c r="C1972" i="5"/>
  <c r="V1972" i="5" s="1"/>
  <c r="C1973" i="5"/>
  <c r="V1973" i="5" s="1"/>
  <c r="C1974" i="5"/>
  <c r="V1974" i="5" s="1"/>
  <c r="C1975" i="5"/>
  <c r="V1975" i="5"/>
  <c r="C1976" i="5"/>
  <c r="V1976" i="5" s="1"/>
  <c r="C1977" i="5"/>
  <c r="C1978" i="5"/>
  <c r="V1978" i="5"/>
  <c r="C1979" i="5"/>
  <c r="V1979" i="5"/>
  <c r="C1980" i="5"/>
  <c r="V1980" i="5" s="1"/>
  <c r="C1981" i="5"/>
  <c r="V1981" i="5" s="1"/>
  <c r="C1982" i="5"/>
  <c r="V1982" i="5" s="1"/>
  <c r="C1983" i="5"/>
  <c r="V1983" i="5" s="1"/>
  <c r="C1984" i="5"/>
  <c r="V1984" i="5" s="1"/>
  <c r="C1985" i="5"/>
  <c r="V1985" i="5"/>
  <c r="C1986" i="5"/>
  <c r="V1986" i="5" s="1"/>
  <c r="C1987" i="5"/>
  <c r="V1987" i="5"/>
  <c r="C1988" i="5"/>
  <c r="V1988" i="5" s="1"/>
  <c r="C1989" i="5"/>
  <c r="V1989" i="5" s="1"/>
  <c r="F1989" i="5" s="1"/>
  <c r="C1990" i="5"/>
  <c r="V1990" i="5" s="1"/>
  <c r="C1991" i="5"/>
  <c r="V1991" i="5"/>
  <c r="C1992" i="5"/>
  <c r="V1992" i="5" s="1"/>
  <c r="C1993" i="5"/>
  <c r="V1993" i="5"/>
  <c r="C1994" i="5"/>
  <c r="V1994" i="5" s="1"/>
  <c r="C1995" i="5"/>
  <c r="V1995" i="5" s="1"/>
  <c r="C1996" i="5"/>
  <c r="V1996" i="5" s="1"/>
  <c r="C1997" i="5"/>
  <c r="V1997" i="5" s="1"/>
  <c r="C1998" i="5"/>
  <c r="V1998" i="5" s="1"/>
  <c r="C1999" i="5"/>
  <c r="V1999" i="5"/>
  <c r="C2000" i="5"/>
  <c r="V2000" i="5" s="1"/>
  <c r="C2001" i="5"/>
  <c r="C2002" i="5"/>
  <c r="V2002" i="5"/>
  <c r="C2003" i="5"/>
  <c r="V2003" i="5"/>
  <c r="C2004" i="5"/>
  <c r="V2004" i="5" s="1"/>
  <c r="C2005" i="5"/>
  <c r="V2005" i="5" s="1"/>
  <c r="C2006" i="5"/>
  <c r="V2006" i="5" s="1"/>
  <c r="C2007" i="5"/>
  <c r="V2007" i="5" s="1"/>
  <c r="C2008" i="5"/>
  <c r="V2008" i="5" s="1"/>
  <c r="C2009" i="5"/>
  <c r="V2009" i="5" s="1"/>
  <c r="C2010" i="5"/>
  <c r="V2010" i="5" s="1"/>
  <c r="C2011" i="5"/>
  <c r="V2011" i="5"/>
  <c r="C2012" i="5"/>
  <c r="V2012" i="5" s="1"/>
  <c r="C2013" i="5"/>
  <c r="C2014" i="5"/>
  <c r="V2014" i="5" s="1"/>
  <c r="C2015" i="5"/>
  <c r="V2015" i="5"/>
  <c r="C2016" i="5"/>
  <c r="V2016" i="5" s="1"/>
  <c r="C2017" i="5"/>
  <c r="V2017" i="5" s="1"/>
  <c r="C2018" i="5"/>
  <c r="V2018" i="5" s="1"/>
  <c r="C2019" i="5"/>
  <c r="V2019" i="5" s="1"/>
  <c r="C2020" i="5"/>
  <c r="V2020" i="5" s="1"/>
  <c r="C2021" i="5"/>
  <c r="V2021" i="5" s="1"/>
  <c r="C2022" i="5"/>
  <c r="V2022" i="5" s="1"/>
  <c r="C2023" i="5"/>
  <c r="V2023" i="5"/>
  <c r="C2024" i="5"/>
  <c r="V2024" i="5" s="1"/>
  <c r="C2025" i="5"/>
  <c r="V2026" i="5"/>
  <c r="C2027" i="5"/>
  <c r="V2027" i="5" s="1"/>
  <c r="C2028" i="5"/>
  <c r="V2028" i="5" s="1"/>
  <c r="C2029" i="5"/>
  <c r="V2029" i="5" s="1"/>
  <c r="C2030" i="5"/>
  <c r="V2030" i="5"/>
  <c r="C2031" i="5"/>
  <c r="V2031" i="5" s="1"/>
  <c r="C2032" i="5"/>
  <c r="V2032" i="5" s="1"/>
  <c r="C2033" i="5"/>
  <c r="V2033" i="5"/>
  <c r="C2034" i="5"/>
  <c r="V2034" i="5" s="1"/>
  <c r="V2035" i="5"/>
  <c r="C2036" i="5"/>
  <c r="V2036" i="5"/>
  <c r="C2037" i="5"/>
  <c r="V2037" i="5"/>
  <c r="J2037" i="5" s="1"/>
  <c r="C2038" i="5"/>
  <c r="V2038" i="5" s="1"/>
  <c r="V2039" i="5"/>
  <c r="C2040" i="5"/>
  <c r="V2040" i="5"/>
  <c r="C2041" i="5"/>
  <c r="V2041" i="5"/>
  <c r="H2041" i="5" s="1"/>
  <c r="C2042" i="5"/>
  <c r="V2042" i="5" s="1"/>
  <c r="V2043" i="5"/>
  <c r="C2044" i="5"/>
  <c r="V2044" i="5"/>
  <c r="C2045" i="5"/>
  <c r="V2045" i="5" s="1"/>
  <c r="V2046" i="5"/>
  <c r="V2047" i="5"/>
  <c r="C2048" i="5"/>
  <c r="V2048" i="5" s="1"/>
  <c r="C2049" i="5"/>
  <c r="V2049" i="5" s="1"/>
  <c r="C2050" i="5"/>
  <c r="V2050" i="5" s="1"/>
  <c r="C2052" i="5"/>
  <c r="C2053" i="5"/>
  <c r="C2054" i="5"/>
  <c r="V2054" i="5"/>
  <c r="C2055" i="5"/>
  <c r="V2055" i="5"/>
  <c r="I2055" i="5" s="1"/>
  <c r="C2056" i="5"/>
  <c r="C2057" i="5"/>
  <c r="V2057" i="5" s="1"/>
  <c r="V2058" i="5"/>
  <c r="V2059" i="5"/>
  <c r="C2060" i="5"/>
  <c r="C2061" i="5"/>
  <c r="V2061" i="5"/>
  <c r="C2062" i="5"/>
  <c r="V2062" i="5"/>
  <c r="C2063" i="5"/>
  <c r="V2063" i="5"/>
  <c r="H2063" i="5" s="1"/>
  <c r="C2065" i="5"/>
  <c r="V2065" i="5" s="1"/>
  <c r="V2066" i="5"/>
  <c r="V2067" i="5"/>
  <c r="C2068" i="5"/>
  <c r="V2068" i="5" s="1"/>
  <c r="C2069" i="5"/>
  <c r="V2069" i="5" s="1"/>
  <c r="V2070" i="5"/>
  <c r="C2071" i="5"/>
  <c r="V2071" i="5" s="1"/>
  <c r="C2073" i="5"/>
  <c r="V2074" i="5"/>
  <c r="J2074" i="5" s="1"/>
  <c r="V2076" i="5"/>
  <c r="C2077" i="5"/>
  <c r="V2077" i="5" s="1"/>
  <c r="C2078" i="5"/>
  <c r="V2078" i="5"/>
  <c r="V2080" i="5"/>
  <c r="C2081" i="5"/>
  <c r="V2081" i="5" s="1"/>
  <c r="C2082" i="5"/>
  <c r="V2082" i="5" s="1"/>
  <c r="C2083" i="5"/>
  <c r="V2083" i="5" s="1"/>
  <c r="C2085" i="5"/>
  <c r="V2085" i="5" s="1"/>
  <c r="C2086" i="5"/>
  <c r="V2086" i="5" s="1"/>
  <c r="C2087" i="5"/>
  <c r="C2088" i="5"/>
  <c r="V2088" i="5" s="1"/>
  <c r="C2089" i="5"/>
  <c r="V2089" i="5" s="1"/>
  <c r="C2090" i="5"/>
  <c r="V2090" i="5"/>
  <c r="V2091" i="5"/>
  <c r="C2092" i="5"/>
  <c r="V2092" i="5"/>
  <c r="C2093" i="5"/>
  <c r="V2093" i="5" s="1"/>
  <c r="C2094" i="5"/>
  <c r="V2094" i="5" s="1"/>
  <c r="F2094" i="5" s="1"/>
  <c r="V2095" i="5"/>
  <c r="C2096" i="5"/>
  <c r="V2096" i="5" s="1"/>
  <c r="C2097" i="5"/>
  <c r="C2098" i="5"/>
  <c r="V2098" i="5" s="1"/>
  <c r="V2099" i="5"/>
  <c r="V2100" i="5"/>
  <c r="C2101" i="5"/>
  <c r="V2101" i="5" s="1"/>
  <c r="C2102" i="5"/>
  <c r="V2102" i="5" s="1"/>
  <c r="C2103" i="5"/>
  <c r="V2103" i="5"/>
  <c r="G2103" i="5" s="1"/>
  <c r="C2105" i="5"/>
  <c r="V2105" i="5" s="1"/>
  <c r="C2106" i="5"/>
  <c r="V2106" i="5"/>
  <c r="C2107" i="5"/>
  <c r="V2107" i="5" s="1"/>
  <c r="C2108" i="5"/>
  <c r="C2109" i="5"/>
  <c r="V2109" i="5" s="1"/>
  <c r="C2110" i="5"/>
  <c r="V2110" i="5" s="1"/>
  <c r="C2111" i="5"/>
  <c r="V2111" i="5" s="1"/>
  <c r="V2112" i="5"/>
  <c r="C2114" i="5"/>
  <c r="V2114" i="5" s="1"/>
  <c r="C2115" i="5"/>
  <c r="V2115" i="5" s="1"/>
  <c r="V2116" i="5"/>
  <c r="C2117" i="5"/>
  <c r="V2117" i="5" s="1"/>
  <c r="C2118" i="5"/>
  <c r="V2118" i="5" s="1"/>
  <c r="C2119" i="5"/>
  <c r="V2119" i="5" s="1"/>
  <c r="C2120" i="5"/>
  <c r="V2120" i="5" s="1"/>
  <c r="C2121" i="5"/>
  <c r="C2122" i="5"/>
  <c r="V2122" i="5" s="1"/>
  <c r="C2124" i="5"/>
  <c r="V2124" i="5" s="1"/>
  <c r="H2124" i="5" s="1"/>
  <c r="C2125" i="5"/>
  <c r="V2125" i="5" s="1"/>
  <c r="C2126" i="5"/>
  <c r="V2126" i="5" s="1"/>
  <c r="C2128" i="5"/>
  <c r="V2128" i="5"/>
  <c r="F2128" i="5" s="1"/>
  <c r="V2129" i="5"/>
  <c r="C2130" i="5"/>
  <c r="V2130" i="5" s="1"/>
  <c r="C2132" i="5"/>
  <c r="V2132" i="5" s="1"/>
  <c r="C2133" i="5"/>
  <c r="V2133" i="5" s="1"/>
  <c r="C2134" i="5"/>
  <c r="V2134" i="5" s="1"/>
  <c r="C2135" i="5"/>
  <c r="C2136" i="5"/>
  <c r="V2136" i="5" s="1"/>
  <c r="C2137" i="5"/>
  <c r="V2137" i="5" s="1"/>
  <c r="C2138" i="5"/>
  <c r="V2138" i="5" s="1"/>
  <c r="I2138" i="5" s="1"/>
  <c r="C2139" i="5"/>
  <c r="V2139" i="5" s="1"/>
  <c r="V2140" i="5"/>
  <c r="C2141" i="5"/>
  <c r="V2141" i="5"/>
  <c r="C2142" i="5"/>
  <c r="V2142" i="5"/>
  <c r="H2142" i="5" s="1"/>
  <c r="C2143" i="5"/>
  <c r="V2143" i="5" s="1"/>
  <c r="C2144" i="5"/>
  <c r="V2144" i="5" s="1"/>
  <c r="C2145" i="5"/>
  <c r="V2145" i="5" s="1"/>
  <c r="C2146" i="5"/>
  <c r="V2146" i="5" s="1"/>
  <c r="C2147" i="5"/>
  <c r="V2147" i="5"/>
  <c r="I2147" i="5" s="1"/>
  <c r="C2148" i="5"/>
  <c r="V2148" i="5" s="1"/>
  <c r="C2149" i="5"/>
  <c r="V2149" i="5" s="1"/>
  <c r="C2150" i="5"/>
  <c r="V2150" i="5" s="1"/>
  <c r="C2151" i="5"/>
  <c r="V2151" i="5" s="1"/>
  <c r="C2152" i="5"/>
  <c r="C2153" i="5"/>
  <c r="V2153" i="5" s="1"/>
  <c r="C2154" i="5"/>
  <c r="V2154" i="5"/>
  <c r="C2155" i="5"/>
  <c r="V2155" i="5" s="1"/>
  <c r="C2156" i="5"/>
  <c r="V2156" i="5" s="1"/>
  <c r="H2156" i="5" s="1"/>
  <c r="C2157" i="5"/>
  <c r="V2157" i="5" s="1"/>
  <c r="C2158" i="5"/>
  <c r="V2158" i="5" s="1"/>
  <c r="C2159" i="5"/>
  <c r="V2159" i="5"/>
  <c r="C2160" i="5"/>
  <c r="V2160" i="5"/>
  <c r="H2160" i="5" s="1"/>
  <c r="C2161" i="5"/>
  <c r="V2161" i="5" s="1"/>
  <c r="C2162" i="5"/>
  <c r="V2162" i="5" s="1"/>
  <c r="C2163" i="5"/>
  <c r="V2163" i="5" s="1"/>
  <c r="C2164" i="5"/>
  <c r="V2164" i="5" s="1"/>
  <c r="C2165" i="5"/>
  <c r="V2165" i="5"/>
  <c r="R2165" i="5" s="1"/>
  <c r="C2166" i="5"/>
  <c r="V2166" i="5" s="1"/>
  <c r="C2167" i="5"/>
  <c r="V2167" i="5" s="1"/>
  <c r="C2169" i="5"/>
  <c r="V2169" i="5" s="1"/>
  <c r="I2169" i="5" s="1"/>
  <c r="C2170" i="5"/>
  <c r="V2170" i="5" s="1"/>
  <c r="C2171" i="5"/>
  <c r="V2171" i="5" s="1"/>
  <c r="C2173" i="5"/>
  <c r="V2173" i="5" s="1"/>
  <c r="J2173" i="5" s="1"/>
  <c r="C2174" i="5"/>
  <c r="V2174" i="5" s="1"/>
  <c r="C2175" i="5"/>
  <c r="V2175" i="5" s="1"/>
  <c r="V2176" i="5"/>
  <c r="C2177" i="5"/>
  <c r="V2177" i="5" s="1"/>
  <c r="C2178" i="5"/>
  <c r="V2178" i="5"/>
  <c r="C2179" i="5"/>
  <c r="V2179" i="5" s="1"/>
  <c r="C2180" i="5"/>
  <c r="V2180" i="5" s="1"/>
  <c r="C2181" i="5"/>
  <c r="V2181" i="5"/>
  <c r="C2182" i="5"/>
  <c r="C2183" i="5"/>
  <c r="V2183" i="5" s="1"/>
  <c r="C2184" i="5"/>
  <c r="V2184" i="5" s="1"/>
  <c r="C2185" i="5"/>
  <c r="V2185" i="5" s="1"/>
  <c r="C2186" i="5"/>
  <c r="V2186" i="5" s="1"/>
  <c r="C2187" i="5"/>
  <c r="V2187" i="5"/>
  <c r="C2188" i="5"/>
  <c r="V2188" i="5" s="1"/>
  <c r="C2189" i="5"/>
  <c r="V2189" i="5" s="1"/>
  <c r="C2190" i="5"/>
  <c r="V2190" i="5"/>
  <c r="C2191" i="5"/>
  <c r="V2191" i="5" s="1"/>
  <c r="H2191" i="5" s="1"/>
  <c r="C2192" i="5"/>
  <c r="V2192" i="5" s="1"/>
  <c r="C2193" i="5"/>
  <c r="V2193" i="5" s="1"/>
  <c r="C2194" i="5"/>
  <c r="V2194" i="5" s="1"/>
  <c r="C2195" i="5"/>
  <c r="V2195" i="5" s="1"/>
  <c r="C2196" i="5"/>
  <c r="V2196" i="5"/>
  <c r="C2197" i="5"/>
  <c r="V2197" i="5" s="1"/>
  <c r="C2198" i="5"/>
  <c r="V2198" i="5" s="1"/>
  <c r="C2199" i="5"/>
  <c r="V2199" i="5"/>
  <c r="C2200" i="5"/>
  <c r="V2200" i="5" s="1"/>
  <c r="C2201" i="5"/>
  <c r="V2201" i="5" s="1"/>
  <c r="C2202" i="5"/>
  <c r="V2202" i="5" s="1"/>
  <c r="C2203" i="5"/>
  <c r="V2203" i="5" s="1"/>
  <c r="C2204" i="5"/>
  <c r="V2204" i="5" s="1"/>
  <c r="C2205" i="5"/>
  <c r="V2205" i="5"/>
  <c r="C2206" i="5"/>
  <c r="V2206" i="5" s="1"/>
  <c r="C2207" i="5"/>
  <c r="V2207" i="5" s="1"/>
  <c r="C2208" i="5"/>
  <c r="V2208" i="5"/>
  <c r="C2209" i="5"/>
  <c r="C2210" i="5"/>
  <c r="V2210" i="5" s="1"/>
  <c r="C2211" i="5"/>
  <c r="V2211" i="5" s="1"/>
  <c r="C2213" i="5"/>
  <c r="V2213" i="5" s="1"/>
  <c r="C2214" i="5"/>
  <c r="V2214" i="5" s="1"/>
  <c r="C2215" i="5"/>
  <c r="C2216" i="5"/>
  <c r="V2216" i="5" s="1"/>
  <c r="C2217" i="5"/>
  <c r="V2217" i="5" s="1"/>
  <c r="V2218" i="5"/>
  <c r="C2219" i="5"/>
  <c r="V2219" i="5" s="1"/>
  <c r="H2219" i="5" s="1"/>
  <c r="V2220" i="5"/>
  <c r="C2221" i="5"/>
  <c r="C2222" i="5"/>
  <c r="V2222" i="5" s="1"/>
  <c r="C2223" i="5"/>
  <c r="V2223" i="5" s="1"/>
  <c r="C2224" i="5"/>
  <c r="V2224" i="5" s="1"/>
  <c r="C2225" i="5"/>
  <c r="V2225" i="5"/>
  <c r="C2226" i="5"/>
  <c r="V2226" i="5" s="1"/>
  <c r="C2227" i="5"/>
  <c r="V2227" i="5" s="1"/>
  <c r="C2228" i="5"/>
  <c r="V2228" i="5" s="1"/>
  <c r="C2229" i="5"/>
  <c r="V2229" i="5" s="1"/>
  <c r="J2229" i="5" s="1"/>
  <c r="C2231" i="5"/>
  <c r="C2232" i="5"/>
  <c r="V2232" i="5"/>
  <c r="C2233" i="5"/>
  <c r="V2233" i="5"/>
  <c r="C2234" i="5"/>
  <c r="V2234" i="5" s="1"/>
  <c r="C2235" i="5"/>
  <c r="V2235" i="5"/>
  <c r="C2236" i="5"/>
  <c r="V2236" i="5"/>
  <c r="C2237" i="5"/>
  <c r="V2237" i="5" s="1"/>
  <c r="C2238" i="5"/>
  <c r="V2238" i="5"/>
  <c r="C2239" i="5"/>
  <c r="V2239" i="5"/>
  <c r="C2240" i="5"/>
  <c r="V2240" i="5" s="1"/>
  <c r="C2241" i="5"/>
  <c r="V2241" i="5"/>
  <c r="C2242" i="5"/>
  <c r="V2242" i="5"/>
  <c r="C2243" i="5"/>
  <c r="V2243" i="5" s="1"/>
  <c r="C2244" i="5"/>
  <c r="V2244" i="5"/>
  <c r="C2245" i="5"/>
  <c r="V2245" i="5"/>
  <c r="C2246" i="5"/>
  <c r="V2246" i="5" s="1"/>
  <c r="C2247" i="5"/>
  <c r="V2247" i="5"/>
  <c r="C2248" i="5"/>
  <c r="V2248" i="5"/>
  <c r="C2249" i="5"/>
  <c r="V2249" i="5" s="1"/>
  <c r="V2250" i="5"/>
  <c r="C2251" i="5"/>
  <c r="V2251" i="5" s="1"/>
  <c r="C2252" i="5"/>
  <c r="C2253" i="5"/>
  <c r="V2253" i="5"/>
  <c r="C2254" i="5"/>
  <c r="V2254" i="5" s="1"/>
  <c r="C2255" i="5"/>
  <c r="V2255" i="5" s="1"/>
  <c r="J2255" i="5" s="1"/>
  <c r="C2256" i="5"/>
  <c r="C2257" i="5"/>
  <c r="V2257" i="5" s="1"/>
  <c r="C2258" i="5"/>
  <c r="V2258" i="5" s="1"/>
  <c r="C2259" i="5"/>
  <c r="V2259" i="5" s="1"/>
  <c r="C2260" i="5"/>
  <c r="V2260" i="5" s="1"/>
  <c r="J2260" i="5" s="1"/>
  <c r="C2261" i="5"/>
  <c r="V2261" i="5" s="1"/>
  <c r="C2262" i="5"/>
  <c r="V2262" i="5" s="1"/>
  <c r="C2263" i="5"/>
  <c r="V2263" i="5" s="1"/>
  <c r="C2264" i="5"/>
  <c r="V2264" i="5" s="1"/>
  <c r="C2265" i="5"/>
  <c r="C2266" i="5"/>
  <c r="V2266" i="5" s="1"/>
  <c r="C2267" i="5"/>
  <c r="V2267" i="5" s="1"/>
  <c r="C2268" i="5"/>
  <c r="V2268" i="5" s="1"/>
  <c r="C2269" i="5"/>
  <c r="C2270" i="5"/>
  <c r="V2270" i="5" s="1"/>
  <c r="C2271" i="5"/>
  <c r="V2271" i="5" s="1"/>
  <c r="C2272" i="5"/>
  <c r="V2272" i="5" s="1"/>
  <c r="C2273" i="5"/>
  <c r="C2274" i="5"/>
  <c r="C2275" i="5"/>
  <c r="V2275" i="5" s="1"/>
  <c r="C2276" i="5"/>
  <c r="V2276" i="5" s="1"/>
  <c r="C2277" i="5"/>
  <c r="V2277" i="5" s="1"/>
  <c r="C2278" i="5"/>
  <c r="C2279" i="5"/>
  <c r="V2279" i="5" s="1"/>
  <c r="C2280" i="5"/>
  <c r="C2281" i="5"/>
  <c r="V2281" i="5" s="1"/>
  <c r="C2282" i="5"/>
  <c r="C2283" i="5"/>
  <c r="C2284" i="5"/>
  <c r="C2285" i="5"/>
  <c r="V2285" i="5" s="1"/>
  <c r="C2286" i="5"/>
  <c r="C2287" i="5"/>
  <c r="V2287" i="5"/>
  <c r="C2288" i="5"/>
  <c r="V2288" i="5" s="1"/>
  <c r="C2289" i="5"/>
  <c r="C2290" i="5"/>
  <c r="C2291" i="5"/>
  <c r="V2291" i="5" s="1"/>
  <c r="C2292" i="5"/>
  <c r="C2293" i="5"/>
  <c r="V2293" i="5" s="1"/>
  <c r="C2294" i="5"/>
  <c r="V2294" i="5" s="1"/>
  <c r="C2295" i="5"/>
  <c r="C2296" i="5"/>
  <c r="V2296" i="5" s="1"/>
  <c r="F2296" i="5" s="1"/>
  <c r="C2297" i="5"/>
  <c r="C2298" i="5"/>
  <c r="C2299" i="5"/>
  <c r="V2299" i="5" s="1"/>
  <c r="C2300" i="5"/>
  <c r="V2300" i="5" s="1"/>
  <c r="I2300" i="5" s="1"/>
  <c r="C2301" i="5"/>
  <c r="C2302" i="5"/>
  <c r="V2302" i="5" s="1"/>
  <c r="C2303" i="5"/>
  <c r="V2303" i="5" s="1"/>
  <c r="C2304" i="5"/>
  <c r="V2304" i="5" s="1"/>
  <c r="C2305" i="5"/>
  <c r="V2305" i="5" s="1"/>
  <c r="C2306" i="5"/>
  <c r="V2306" i="5" s="1"/>
  <c r="F2306" i="5" s="1"/>
  <c r="C2307" i="5"/>
  <c r="V2307" i="5" s="1"/>
  <c r="C2308" i="5"/>
  <c r="V2308" i="5" s="1"/>
  <c r="C2309" i="5"/>
  <c r="V2309" i="5" s="1"/>
  <c r="C2310" i="5"/>
  <c r="C2311" i="5"/>
  <c r="V2311" i="5" s="1"/>
  <c r="C2312" i="5"/>
  <c r="V2312" i="5" s="1"/>
  <c r="C2313" i="5"/>
  <c r="V2313" i="5"/>
  <c r="C2314" i="5"/>
  <c r="V2314" i="5"/>
  <c r="C2315" i="5"/>
  <c r="V2315" i="5" s="1"/>
  <c r="C2316" i="5"/>
  <c r="V2316" i="5" s="1"/>
  <c r="C2317" i="5"/>
  <c r="C2318" i="5"/>
  <c r="V2318" i="5" s="1"/>
  <c r="G2318" i="5" s="1"/>
  <c r="C2319" i="5"/>
  <c r="C2320" i="5"/>
  <c r="V2320" i="5" s="1"/>
  <c r="C2321" i="5"/>
  <c r="C2322" i="5"/>
  <c r="V2322" i="5"/>
  <c r="C2323" i="5"/>
  <c r="V2323" i="5"/>
  <c r="C2324" i="5"/>
  <c r="V2324" i="5" s="1"/>
  <c r="C2325" i="5"/>
  <c r="C2326" i="5"/>
  <c r="V2326" i="5" s="1"/>
  <c r="C2327" i="5"/>
  <c r="V2327" i="5"/>
  <c r="C2328" i="5"/>
  <c r="V2328" i="5" s="1"/>
  <c r="C2329" i="5"/>
  <c r="C2330" i="5"/>
  <c r="V2330" i="5" s="1"/>
  <c r="C2331" i="5"/>
  <c r="V2331" i="5" s="1"/>
  <c r="C2332" i="5"/>
  <c r="V2332" i="5" s="1"/>
  <c r="C2333" i="5"/>
  <c r="C2334" i="5"/>
  <c r="V2334" i="5"/>
  <c r="C2335" i="5"/>
  <c r="V2335" i="5"/>
  <c r="C2336" i="5"/>
  <c r="V2336" i="5" s="1"/>
  <c r="C2337" i="5"/>
  <c r="C2338" i="5"/>
  <c r="V2338" i="5"/>
  <c r="C2339" i="5"/>
  <c r="V2339" i="5"/>
  <c r="C2340" i="5"/>
  <c r="V2340" i="5"/>
  <c r="C2341" i="5"/>
  <c r="C2342" i="5"/>
  <c r="V2342" i="5" s="1"/>
  <c r="C2343" i="5"/>
  <c r="C2344" i="5"/>
  <c r="V2344" i="5" s="1"/>
  <c r="C2345" i="5"/>
  <c r="V2345" i="5" s="1"/>
  <c r="C2346" i="5"/>
  <c r="V2346" i="5" s="1"/>
  <c r="C2347" i="5"/>
  <c r="C2348" i="5"/>
  <c r="V2348" i="5" s="1"/>
  <c r="C2349" i="5"/>
  <c r="C2350" i="5"/>
  <c r="V2350" i="5" s="1"/>
  <c r="C2351" i="5"/>
  <c r="V2351" i="5" s="1"/>
  <c r="C2352" i="5"/>
  <c r="V2352" i="5" s="1"/>
  <c r="C2353" i="5"/>
  <c r="V2353" i="5" s="1"/>
  <c r="C2354" i="5"/>
  <c r="V2354" i="5" s="1"/>
  <c r="J2354" i="5" s="1"/>
  <c r="C2355" i="5"/>
  <c r="C2356" i="5"/>
  <c r="V2356" i="5" s="1"/>
  <c r="C2357" i="5"/>
  <c r="V2357" i="5" s="1"/>
  <c r="C2358" i="5"/>
  <c r="V2358" i="5" s="1"/>
  <c r="C2359" i="5"/>
  <c r="V2359" i="5" s="1"/>
  <c r="C2360" i="5"/>
  <c r="V2360" i="5" s="1"/>
  <c r="C2361" i="5"/>
  <c r="V2361" i="5" s="1"/>
  <c r="C2362" i="5"/>
  <c r="V2362" i="5" s="1"/>
  <c r="C2363" i="5"/>
  <c r="C2364" i="5"/>
  <c r="V2364" i="5" s="1"/>
  <c r="H2364" i="5" s="1"/>
  <c r="C2365" i="5"/>
  <c r="V2365" i="5" s="1"/>
  <c r="C2366" i="5"/>
  <c r="V2366" i="5" s="1"/>
  <c r="C2367" i="5"/>
  <c r="V2367" i="5" s="1"/>
  <c r="C2368" i="5"/>
  <c r="V2368" i="5" s="1"/>
  <c r="C2369" i="5"/>
  <c r="V2369" i="5"/>
  <c r="C2370" i="5"/>
  <c r="V2370" i="5" s="1"/>
  <c r="C2371" i="5"/>
  <c r="C2372" i="5"/>
  <c r="V2372" i="5" s="1"/>
  <c r="C2373" i="5"/>
  <c r="V2373" i="5" s="1"/>
  <c r="C2374" i="5"/>
  <c r="C2375" i="5"/>
  <c r="V2375" i="5" s="1"/>
  <c r="C2376" i="5"/>
  <c r="V2376" i="5" s="1"/>
  <c r="C2377" i="5"/>
  <c r="V2377" i="5"/>
  <c r="C2378" i="5"/>
  <c r="V2378" i="5" s="1"/>
  <c r="C2379" i="5"/>
  <c r="C2380" i="5"/>
  <c r="V2380" i="5" s="1"/>
  <c r="C2381" i="5"/>
  <c r="C2382" i="5"/>
  <c r="V2382" i="5" s="1"/>
  <c r="C2383" i="5"/>
  <c r="V2383" i="5"/>
  <c r="C2384" i="5"/>
  <c r="V2384" i="5" s="1"/>
  <c r="C2385" i="5"/>
  <c r="V2385" i="5" s="1"/>
  <c r="C2386" i="5"/>
  <c r="V2386" i="5" s="1"/>
  <c r="C2387" i="5"/>
  <c r="C2388" i="5"/>
  <c r="C2389" i="5"/>
  <c r="C2390" i="5"/>
  <c r="V2390" i="5" s="1"/>
  <c r="C2391" i="5"/>
  <c r="V2391" i="5" s="1"/>
  <c r="C2392" i="5"/>
  <c r="V2392" i="5" s="1"/>
  <c r="C2393" i="5"/>
  <c r="C2394" i="5"/>
  <c r="V2394" i="5" s="1"/>
  <c r="C2395" i="5"/>
  <c r="C2396" i="5"/>
  <c r="V2396" i="5" s="1"/>
  <c r="C2397" i="5"/>
  <c r="V2397" i="5" s="1"/>
  <c r="C2398" i="5"/>
  <c r="V2398" i="5" s="1"/>
  <c r="C2399" i="5"/>
  <c r="C2400" i="5"/>
  <c r="V2400" i="5"/>
  <c r="C2401" i="5"/>
  <c r="C2402" i="5"/>
  <c r="C2403" i="5"/>
  <c r="V2403" i="5" s="1"/>
  <c r="C2404" i="5"/>
  <c r="C2405" i="5"/>
  <c r="C2406" i="5"/>
  <c r="C2407" i="5"/>
  <c r="V2407" i="5" s="1"/>
  <c r="C2408" i="5"/>
  <c r="V2408" i="5"/>
  <c r="C2409" i="5"/>
  <c r="C2410" i="5"/>
  <c r="V2410" i="5" s="1"/>
  <c r="C2411" i="5"/>
  <c r="V2411" i="5" s="1"/>
  <c r="C2412" i="5"/>
  <c r="V2412" i="5" s="1"/>
  <c r="C2413" i="5"/>
  <c r="C2414" i="5"/>
  <c r="V2414" i="5" s="1"/>
  <c r="C2415" i="5"/>
  <c r="V2415" i="5" s="1"/>
  <c r="C2416" i="5"/>
  <c r="V2416" i="5" s="1"/>
  <c r="C2417" i="5"/>
  <c r="C2418" i="5"/>
  <c r="C2419" i="5"/>
  <c r="V2419" i="5" s="1"/>
  <c r="C2420" i="5"/>
  <c r="C2421" i="5"/>
  <c r="C2422" i="5"/>
  <c r="C2423" i="5"/>
  <c r="V2423" i="5" s="1"/>
  <c r="C2424" i="5"/>
  <c r="V2424" i="5" s="1"/>
  <c r="C2425" i="5"/>
  <c r="V2425" i="5" s="1"/>
  <c r="C2426" i="5"/>
  <c r="V2426" i="5"/>
  <c r="C2427" i="5"/>
  <c r="V2427" i="5" s="1"/>
  <c r="C2428" i="5"/>
  <c r="V2428" i="5" s="1"/>
  <c r="C2429" i="5"/>
  <c r="C2430" i="5"/>
  <c r="V2430" i="5"/>
  <c r="C2431" i="5"/>
  <c r="V2431" i="5" s="1"/>
  <c r="C2432" i="5"/>
  <c r="V2432" i="5"/>
  <c r="C2433" i="5"/>
  <c r="V2433" i="5"/>
  <c r="C2434" i="5"/>
  <c r="C2435" i="5"/>
  <c r="C2436" i="5"/>
  <c r="V2436" i="5"/>
  <c r="C2437" i="5"/>
  <c r="V2437" i="5"/>
  <c r="C2438" i="5"/>
  <c r="V2438" i="5" s="1"/>
  <c r="C2439" i="5"/>
  <c r="C2440" i="5"/>
  <c r="C2441" i="5"/>
  <c r="V2441" i="5"/>
  <c r="C2442" i="5"/>
  <c r="V2442" i="5" s="1"/>
  <c r="C2443" i="5"/>
  <c r="V2443" i="5"/>
  <c r="C2444" i="5"/>
  <c r="V2444" i="5"/>
  <c r="C2445" i="5"/>
  <c r="AB2445" i="5" s="1"/>
  <c r="C2446" i="5"/>
  <c r="V2446" i="5"/>
  <c r="C2447" i="5"/>
  <c r="V2447" i="5"/>
  <c r="C2448" i="5"/>
  <c r="V2448" i="5" s="1"/>
  <c r="C2449" i="5"/>
  <c r="V2449" i="5"/>
  <c r="C2450" i="5"/>
  <c r="C2451" i="5"/>
  <c r="V2451" i="5" s="1"/>
  <c r="C2452" i="5"/>
  <c r="V2452" i="5" s="1"/>
  <c r="C2453" i="5"/>
  <c r="V2453" i="5" s="1"/>
  <c r="C2454" i="5"/>
  <c r="C2455" i="5"/>
  <c r="V2455" i="5" s="1"/>
  <c r="C2456" i="5"/>
  <c r="C2457" i="5"/>
  <c r="V2457" i="5" s="1"/>
  <c r="C2458" i="5"/>
  <c r="V2458" i="5" s="1"/>
  <c r="J2458" i="5" s="1"/>
  <c r="C2459" i="5"/>
  <c r="V2459" i="5"/>
  <c r="C2460" i="5"/>
  <c r="V2460" i="5" s="1"/>
  <c r="C2461" i="5"/>
  <c r="V2461" i="5" s="1"/>
  <c r="F2461" i="5" s="1"/>
  <c r="C2462" i="5"/>
  <c r="V2462" i="5"/>
  <c r="C2463" i="5"/>
  <c r="C2464" i="5"/>
  <c r="V2464" i="5" s="1"/>
  <c r="C2465" i="5"/>
  <c r="C2466" i="5"/>
  <c r="V2466" i="5"/>
  <c r="C2467" i="5"/>
  <c r="V2467" i="5" s="1"/>
  <c r="C2468" i="5"/>
  <c r="V2468" i="5"/>
  <c r="C2469" i="5"/>
  <c r="V2469" i="5"/>
  <c r="C2470" i="5"/>
  <c r="C2471" i="5"/>
  <c r="V2471" i="5" s="1"/>
  <c r="C2472" i="5"/>
  <c r="V2472" i="5" s="1"/>
  <c r="C2473" i="5"/>
  <c r="V2473" i="5" s="1"/>
  <c r="G2473" i="5" s="1"/>
  <c r="C2474" i="5"/>
  <c r="V2474" i="5" s="1"/>
  <c r="C2475" i="5"/>
  <c r="V2475" i="5" s="1"/>
  <c r="C2476" i="5"/>
  <c r="C2477" i="5"/>
  <c r="V2477" i="5" s="1"/>
  <c r="G2477" i="5" s="1"/>
  <c r="C2478" i="5"/>
  <c r="V2478" i="5" s="1"/>
  <c r="C2479" i="5"/>
  <c r="V2479" i="5" s="1"/>
  <c r="C2480" i="5"/>
  <c r="C2481" i="5"/>
  <c r="C2482" i="5"/>
  <c r="V2482" i="5" s="1"/>
  <c r="C2483" i="5"/>
  <c r="V2483" i="5" s="1"/>
  <c r="C2484" i="5"/>
  <c r="V2484" i="5"/>
  <c r="C2485" i="5"/>
  <c r="V2485" i="5" s="1"/>
  <c r="C2486" i="5"/>
  <c r="V2486" i="5" s="1"/>
  <c r="C2487" i="5"/>
  <c r="V2487" i="5" s="1"/>
  <c r="C2488" i="5"/>
  <c r="V2488" i="5" s="1"/>
  <c r="C2489" i="5"/>
  <c r="V2489" i="5"/>
  <c r="C2490" i="5"/>
  <c r="V2490" i="5"/>
  <c r="C2491" i="5"/>
  <c r="V2491" i="5" s="1"/>
  <c r="C2492" i="5"/>
  <c r="V2492" i="5" s="1"/>
  <c r="C2493" i="5"/>
  <c r="V2493" i="5" s="1"/>
  <c r="C2494" i="5"/>
  <c r="V2494" i="5" s="1"/>
  <c r="C2495" i="5"/>
  <c r="V2495" i="5"/>
  <c r="C2496" i="5"/>
  <c r="V2496" i="5" s="1"/>
  <c r="C2497" i="5"/>
  <c r="V2497" i="5" s="1"/>
  <c r="C2498" i="5"/>
  <c r="V2498" i="5" s="1"/>
  <c r="C2499" i="5"/>
  <c r="V2499" i="5" s="1"/>
  <c r="R2499" i="5" s="1"/>
  <c r="C2500" i="5"/>
  <c r="V2500" i="5" s="1"/>
  <c r="C2501" i="5"/>
  <c r="V2501" i="5" s="1"/>
  <c r="C2502" i="5"/>
  <c r="V2502" i="5"/>
  <c r="C2503" i="5"/>
  <c r="V2503" i="5" s="1"/>
  <c r="C2504" i="5"/>
  <c r="D4" i="5"/>
  <c r="E4" i="5"/>
  <c r="V38" i="5"/>
  <c r="E38" i="5" s="1"/>
  <c r="X38" i="5" s="1"/>
  <c r="V39" i="5"/>
  <c r="E39" i="5" s="1"/>
  <c r="X39" i="5" s="1"/>
  <c r="V40" i="5"/>
  <c r="E40" i="5" s="1"/>
  <c r="V41" i="5"/>
  <c r="E41" i="5" s="1"/>
  <c r="X41" i="5" s="1"/>
  <c r="V43" i="5"/>
  <c r="V44" i="5"/>
  <c r="V45" i="5"/>
  <c r="V47" i="5"/>
  <c r="E47" i="5" s="1"/>
  <c r="X47" i="5" s="1"/>
  <c r="V48" i="5"/>
  <c r="V49" i="5"/>
  <c r="V51" i="5"/>
  <c r="E51" i="5" s="1"/>
  <c r="X51" i="5" s="1"/>
  <c r="V52" i="5"/>
  <c r="E52" i="5" s="1"/>
  <c r="X52" i="5" s="1"/>
  <c r="V53" i="5"/>
  <c r="E53" i="5" s="1"/>
  <c r="X53" i="5" s="1"/>
  <c r="V54" i="5"/>
  <c r="V55" i="5"/>
  <c r="E55" i="5" s="1"/>
  <c r="X55" i="5" s="1"/>
  <c r="V56" i="5"/>
  <c r="V57" i="5"/>
  <c r="E57" i="5" s="1"/>
  <c r="X57" i="5" s="1"/>
  <c r="V59" i="5"/>
  <c r="E59" i="5" s="1"/>
  <c r="X59" i="5" s="1"/>
  <c r="V60" i="5"/>
  <c r="V61" i="5"/>
  <c r="V63" i="5"/>
  <c r="E63" i="5" s="1"/>
  <c r="X63" i="5" s="1"/>
  <c r="V64" i="5"/>
  <c r="E64" i="5"/>
  <c r="X64" i="5" s="1"/>
  <c r="V65" i="5"/>
  <c r="G65" i="5" s="1"/>
  <c r="E65" i="5"/>
  <c r="X65" i="5" s="1"/>
  <c r="V66" i="5"/>
  <c r="E66" i="5" s="1"/>
  <c r="X66" i="5" s="1"/>
  <c r="V67" i="5"/>
  <c r="E67" i="5" s="1"/>
  <c r="X67" i="5" s="1"/>
  <c r="V69" i="5"/>
  <c r="E69" i="5" s="1"/>
  <c r="X69" i="5" s="1"/>
  <c r="V70" i="5"/>
  <c r="E70" i="5"/>
  <c r="X70" i="5" s="1"/>
  <c r="V72" i="5"/>
  <c r="E72" i="5"/>
  <c r="V73" i="5"/>
  <c r="E73" i="5" s="1"/>
  <c r="X73" i="5" s="1"/>
  <c r="V74" i="5"/>
  <c r="E74" i="5" s="1"/>
  <c r="X74" i="5" s="1"/>
  <c r="V75" i="5"/>
  <c r="E75" i="5" s="1"/>
  <c r="X75" i="5" s="1"/>
  <c r="V76" i="5"/>
  <c r="V77" i="5"/>
  <c r="E77" i="5" s="1"/>
  <c r="X77" i="5" s="1"/>
  <c r="V79" i="5"/>
  <c r="V81" i="5"/>
  <c r="E81" i="5" s="1"/>
  <c r="X81" i="5" s="1"/>
  <c r="V82" i="5"/>
  <c r="V83" i="5"/>
  <c r="E83" i="5" s="1"/>
  <c r="X83" i="5" s="1"/>
  <c r="V84" i="5"/>
  <c r="E84" i="5" s="1"/>
  <c r="X84" i="5" s="1"/>
  <c r="V85" i="5"/>
  <c r="V86" i="5"/>
  <c r="E86" i="5"/>
  <c r="X86" i="5" s="1"/>
  <c r="V88" i="5"/>
  <c r="E88" i="5"/>
  <c r="X88" i="5" s="1"/>
  <c r="V89" i="5"/>
  <c r="V91" i="5"/>
  <c r="V92" i="5"/>
  <c r="G92" i="5" s="1"/>
  <c r="V93" i="5"/>
  <c r="V94" i="5"/>
  <c r="V95" i="5"/>
  <c r="E95" i="5"/>
  <c r="X95" i="5" s="1"/>
  <c r="V96" i="5"/>
  <c r="E96" i="5" s="1"/>
  <c r="X96" i="5" s="1"/>
  <c r="V97" i="5"/>
  <c r="E97" i="5" s="1"/>
  <c r="X97" i="5" s="1"/>
  <c r="V100" i="5"/>
  <c r="V102" i="5"/>
  <c r="E102" i="5" s="1"/>
  <c r="X102" i="5" s="1"/>
  <c r="V103" i="5"/>
  <c r="V104" i="5"/>
  <c r="E104" i="5" s="1"/>
  <c r="X104" i="5" s="1"/>
  <c r="V105" i="5"/>
  <c r="V106" i="5"/>
  <c r="V107" i="5"/>
  <c r="E107" i="5" s="1"/>
  <c r="X107" i="5" s="1"/>
  <c r="V108" i="5"/>
  <c r="V109" i="5"/>
  <c r="E111" i="5"/>
  <c r="X111" i="5" s="1"/>
  <c r="V112" i="5"/>
  <c r="E112" i="5"/>
  <c r="X112" i="5" s="1"/>
  <c r="V113" i="5"/>
  <c r="E113" i="5" s="1"/>
  <c r="X113" i="5" s="1"/>
  <c r="V114" i="5"/>
  <c r="E114" i="5"/>
  <c r="X114" i="5" s="1"/>
  <c r="V116" i="5"/>
  <c r="E116" i="5" s="1"/>
  <c r="X116" i="5" s="1"/>
  <c r="V117" i="5"/>
  <c r="I117" i="5" s="1"/>
  <c r="V119" i="5"/>
  <c r="E119" i="5" s="1"/>
  <c r="X119" i="5" s="1"/>
  <c r="V121" i="5"/>
  <c r="V122" i="5"/>
  <c r="V123" i="5"/>
  <c r="E123" i="5" s="1"/>
  <c r="X123" i="5" s="1"/>
  <c r="V124" i="5"/>
  <c r="V126" i="5"/>
  <c r="E126" i="5" s="1"/>
  <c r="X126" i="5" s="1"/>
  <c r="V127" i="5"/>
  <c r="V128" i="5"/>
  <c r="E128" i="5" s="1"/>
  <c r="X128" i="5" s="1"/>
  <c r="V129" i="5"/>
  <c r="E129" i="5" s="1"/>
  <c r="X129" i="5" s="1"/>
  <c r="V130" i="5"/>
  <c r="V132" i="5"/>
  <c r="E132" i="5"/>
  <c r="X132" i="5" s="1"/>
  <c r="V133" i="5"/>
  <c r="V134" i="5"/>
  <c r="E134" i="5" s="1"/>
  <c r="X134" i="5" s="1"/>
  <c r="V135" i="5"/>
  <c r="E135" i="5" s="1"/>
  <c r="X135" i="5" s="1"/>
  <c r="V136" i="5"/>
  <c r="V137" i="5"/>
  <c r="E137" i="5" s="1"/>
  <c r="X137" i="5" s="1"/>
  <c r="V138" i="5"/>
  <c r="E138" i="5" s="1"/>
  <c r="X138" i="5" s="1"/>
  <c r="V139" i="5"/>
  <c r="E139" i="5" s="1"/>
  <c r="X139" i="5" s="1"/>
  <c r="V142" i="5"/>
  <c r="V143" i="5"/>
  <c r="E143" i="5" s="1"/>
  <c r="X143" i="5" s="1"/>
  <c r="V144" i="5"/>
  <c r="E144" i="5" s="1"/>
  <c r="X144" i="5" s="1"/>
  <c r="V145" i="5"/>
  <c r="E145" i="5" s="1"/>
  <c r="X145" i="5" s="1"/>
  <c r="V146" i="5"/>
  <c r="E146" i="5" s="1"/>
  <c r="X146" i="5" s="1"/>
  <c r="V148" i="5"/>
  <c r="E148" i="5" s="1"/>
  <c r="X148" i="5" s="1"/>
  <c r="E150" i="5"/>
  <c r="X150" i="5" s="1"/>
  <c r="V151" i="5"/>
  <c r="E151" i="5" s="1"/>
  <c r="X151" i="5" s="1"/>
  <c r="V152" i="5"/>
  <c r="V153" i="5"/>
  <c r="V154" i="5"/>
  <c r="E154" i="5"/>
  <c r="X154" i="5" s="1"/>
  <c r="V155" i="5"/>
  <c r="E155" i="5" s="1"/>
  <c r="X155" i="5" s="1"/>
  <c r="V156" i="5"/>
  <c r="E156" i="5"/>
  <c r="X156" i="5" s="1"/>
  <c r="V157" i="5"/>
  <c r="E157" i="5"/>
  <c r="X157" i="5" s="1"/>
  <c r="V158" i="5"/>
  <c r="E158" i="5" s="1"/>
  <c r="X158" i="5" s="1"/>
  <c r="V159" i="5"/>
  <c r="E159" i="5"/>
  <c r="X159" i="5" s="1"/>
  <c r="V160" i="5"/>
  <c r="E160" i="5"/>
  <c r="X160" i="5" s="1"/>
  <c r="V161" i="5"/>
  <c r="V162" i="5"/>
  <c r="V164" i="5"/>
  <c r="E164" i="5" s="1"/>
  <c r="X164" i="5" s="1"/>
  <c r="V165" i="5"/>
  <c r="G165" i="5" s="1"/>
  <c r="E165" i="5"/>
  <c r="X165" i="5" s="1"/>
  <c r="V167" i="5"/>
  <c r="E167" i="5" s="1"/>
  <c r="X167" i="5" s="1"/>
  <c r="V169" i="5"/>
  <c r="V170" i="5"/>
  <c r="V171" i="5"/>
  <c r="E171" i="5" s="1"/>
  <c r="X171" i="5" s="1"/>
  <c r="V172" i="5"/>
  <c r="V173" i="5"/>
  <c r="E173" i="5" s="1"/>
  <c r="X173" i="5" s="1"/>
  <c r="V174" i="5"/>
  <c r="V175" i="5"/>
  <c r="V176" i="5"/>
  <c r="E176" i="5" s="1"/>
  <c r="X176" i="5" s="1"/>
  <c r="V177" i="5"/>
  <c r="E177" i="5" s="1"/>
  <c r="X177" i="5" s="1"/>
  <c r="V178" i="5"/>
  <c r="V179" i="5"/>
  <c r="E179" i="5" s="1"/>
  <c r="X179" i="5" s="1"/>
  <c r="V180" i="5"/>
  <c r="V181" i="5"/>
  <c r="V183" i="5"/>
  <c r="E183" i="5" s="1"/>
  <c r="X183" i="5" s="1"/>
  <c r="V185" i="5"/>
  <c r="E185" i="5" s="1"/>
  <c r="X185" i="5" s="1"/>
  <c r="V186" i="5"/>
  <c r="V187" i="5"/>
  <c r="E187" i="5"/>
  <c r="X187" i="5" s="1"/>
  <c r="V188" i="5"/>
  <c r="E188" i="5" s="1"/>
  <c r="X188" i="5" s="1"/>
  <c r="V189" i="5"/>
  <c r="V190" i="5"/>
  <c r="V191" i="5"/>
  <c r="V192" i="5"/>
  <c r="E192" i="5"/>
  <c r="X192" i="5" s="1"/>
  <c r="V193" i="5"/>
  <c r="V194" i="5"/>
  <c r="V195" i="5"/>
  <c r="V197" i="5"/>
  <c r="J197" i="5" s="1"/>
  <c r="V198" i="5"/>
  <c r="V199" i="5"/>
  <c r="G199" i="5" s="1"/>
  <c r="V201" i="5"/>
  <c r="V202" i="5"/>
  <c r="E202" i="5" s="1"/>
  <c r="X202" i="5" s="1"/>
  <c r="V203" i="5"/>
  <c r="E204" i="5"/>
  <c r="X204" i="5" s="1"/>
  <c r="V205" i="5"/>
  <c r="E205" i="5" s="1"/>
  <c r="X205" i="5" s="1"/>
  <c r="V206" i="5"/>
  <c r="E206" i="5" s="1"/>
  <c r="X206" i="5" s="1"/>
  <c r="V207" i="5"/>
  <c r="V208" i="5"/>
  <c r="E208" i="5" s="1"/>
  <c r="X208" i="5" s="1"/>
  <c r="V210" i="5"/>
  <c r="V211" i="5"/>
  <c r="E211" i="5" s="1"/>
  <c r="X211" i="5" s="1"/>
  <c r="V213" i="5"/>
  <c r="V214" i="5"/>
  <c r="V215" i="5"/>
  <c r="V216" i="5"/>
  <c r="V217" i="5"/>
  <c r="E217" i="5" s="1"/>
  <c r="X217" i="5" s="1"/>
  <c r="V218" i="5"/>
  <c r="E218" i="5" s="1"/>
  <c r="X218" i="5" s="1"/>
  <c r="V219" i="5"/>
  <c r="E219" i="5" s="1"/>
  <c r="X219" i="5" s="1"/>
  <c r="V220" i="5"/>
  <c r="E220" i="5" s="1"/>
  <c r="X220" i="5" s="1"/>
  <c r="V222" i="5"/>
  <c r="E222" i="5" s="1"/>
  <c r="X222" i="5" s="1"/>
  <c r="V223" i="5"/>
  <c r="E223" i="5" s="1"/>
  <c r="X223" i="5" s="1"/>
  <c r="V224" i="5"/>
  <c r="E224" i="5" s="1"/>
  <c r="X224" i="5" s="1"/>
  <c r="V225" i="5"/>
  <c r="V226" i="5"/>
  <c r="E226" i="5" s="1"/>
  <c r="X226" i="5" s="1"/>
  <c r="V227" i="5"/>
  <c r="E227" i="5" s="1"/>
  <c r="X227" i="5" s="1"/>
  <c r="V228" i="5"/>
  <c r="V229" i="5"/>
  <c r="E229" i="5" s="1"/>
  <c r="X229" i="5" s="1"/>
  <c r="E230" i="5"/>
  <c r="X230" i="5" s="1"/>
  <c r="V231" i="5"/>
  <c r="E231" i="5"/>
  <c r="X231" i="5" s="1"/>
  <c r="V232" i="5"/>
  <c r="E232" i="5"/>
  <c r="X232" i="5" s="1"/>
  <c r="V233" i="5"/>
  <c r="E233" i="5" s="1"/>
  <c r="X233" i="5" s="1"/>
  <c r="V234" i="5"/>
  <c r="E234" i="5"/>
  <c r="X234" i="5" s="1"/>
  <c r="V235" i="5"/>
  <c r="E235" i="5"/>
  <c r="X235" i="5" s="1"/>
  <c r="V236" i="5"/>
  <c r="E236" i="5" s="1"/>
  <c r="X236" i="5" s="1"/>
  <c r="V237" i="5"/>
  <c r="E237" i="5"/>
  <c r="X237" i="5" s="1"/>
  <c r="V238" i="5"/>
  <c r="E238" i="5"/>
  <c r="X238" i="5" s="1"/>
  <c r="V239" i="5"/>
  <c r="E239" i="5" s="1"/>
  <c r="X239" i="5" s="1"/>
  <c r="V241" i="5"/>
  <c r="E241" i="5"/>
  <c r="X241" i="5" s="1"/>
  <c r="V242" i="5"/>
  <c r="E243" i="5"/>
  <c r="X243" i="5" s="1"/>
  <c r="V244" i="5"/>
  <c r="E244" i="5"/>
  <c r="X244" i="5" s="1"/>
  <c r="E245" i="5"/>
  <c r="X245" i="5" s="1"/>
  <c r="V246" i="5"/>
  <c r="V247" i="5"/>
  <c r="E247" i="5" s="1"/>
  <c r="X247" i="5" s="1"/>
  <c r="V249" i="5"/>
  <c r="E249" i="5" s="1"/>
  <c r="X249" i="5" s="1"/>
  <c r="V250" i="5"/>
  <c r="E250" i="5" s="1"/>
  <c r="X250" i="5" s="1"/>
  <c r="V252" i="5"/>
  <c r="E252" i="5" s="1"/>
  <c r="X252" i="5" s="1"/>
  <c r="V253" i="5"/>
  <c r="E253" i="5" s="1"/>
  <c r="X253" i="5" s="1"/>
  <c r="V254" i="5"/>
  <c r="E254" i="5"/>
  <c r="X254" i="5" s="1"/>
  <c r="V255" i="5"/>
  <c r="V256" i="5"/>
  <c r="E256" i="5" s="1"/>
  <c r="X256" i="5" s="1"/>
  <c r="V257" i="5"/>
  <c r="V259" i="5"/>
  <c r="E259" i="5" s="1"/>
  <c r="X259" i="5" s="1"/>
  <c r="V260" i="5"/>
  <c r="E260" i="5" s="1"/>
  <c r="X260" i="5" s="1"/>
  <c r="V261" i="5"/>
  <c r="V262" i="5"/>
  <c r="V263" i="5"/>
  <c r="E263" i="5" s="1"/>
  <c r="X263" i="5" s="1"/>
  <c r="V264" i="5"/>
  <c r="E264" i="5" s="1"/>
  <c r="X264" i="5" s="1"/>
  <c r="V265" i="5"/>
  <c r="V266" i="5"/>
  <c r="E266" i="5" s="1"/>
  <c r="X266" i="5" s="1"/>
  <c r="V267" i="5"/>
  <c r="E267" i="5"/>
  <c r="X267" i="5" s="1"/>
  <c r="V268" i="5"/>
  <c r="E268" i="5" s="1"/>
  <c r="X268" i="5" s="1"/>
  <c r="V269" i="5"/>
  <c r="E269" i="5" s="1"/>
  <c r="X269" i="5" s="1"/>
  <c r="V270" i="5"/>
  <c r="E270" i="5" s="1"/>
  <c r="X270" i="5" s="1"/>
  <c r="V271" i="5"/>
  <c r="V273" i="5"/>
  <c r="E273" i="5"/>
  <c r="X273" i="5" s="1"/>
  <c r="V274" i="5"/>
  <c r="E274" i="5" s="1"/>
  <c r="X274" i="5" s="1"/>
  <c r="V275" i="5"/>
  <c r="V277" i="5"/>
  <c r="E277" i="5"/>
  <c r="X277" i="5" s="1"/>
  <c r="V278" i="5"/>
  <c r="V280" i="5"/>
  <c r="E280" i="5"/>
  <c r="X280" i="5" s="1"/>
  <c r="V282" i="5"/>
  <c r="V283" i="5"/>
  <c r="E283" i="5"/>
  <c r="X283" i="5" s="1"/>
  <c r="V285" i="5"/>
  <c r="E285" i="5" s="1"/>
  <c r="X285" i="5" s="1"/>
  <c r="V286" i="5"/>
  <c r="E286" i="5" s="1"/>
  <c r="X286" i="5" s="1"/>
  <c r="V288" i="5"/>
  <c r="E288" i="5"/>
  <c r="X288" i="5" s="1"/>
  <c r="V289" i="5"/>
  <c r="V290" i="5"/>
  <c r="E290" i="5" s="1"/>
  <c r="X290" i="5" s="1"/>
  <c r="V291" i="5"/>
  <c r="E291" i="5" s="1"/>
  <c r="X291" i="5" s="1"/>
  <c r="V292" i="5"/>
  <c r="E292" i="5" s="1"/>
  <c r="X292" i="5" s="1"/>
  <c r="V293" i="5"/>
  <c r="E293" i="5" s="1"/>
  <c r="X293" i="5" s="1"/>
  <c r="E294" i="5"/>
  <c r="X294" i="5" s="1"/>
  <c r="V295" i="5"/>
  <c r="V296" i="5"/>
  <c r="V297" i="5"/>
  <c r="V298" i="5"/>
  <c r="E298" i="5" s="1"/>
  <c r="X298" i="5" s="1"/>
  <c r="V299" i="5"/>
  <c r="G299" i="5" s="1"/>
  <c r="E299" i="5"/>
  <c r="X299" i="5" s="1"/>
  <c r="V300" i="5"/>
  <c r="E300" i="5" s="1"/>
  <c r="X300" i="5" s="1"/>
  <c r="V301" i="5"/>
  <c r="V302" i="5"/>
  <c r="V304" i="5"/>
  <c r="E304" i="5" s="1"/>
  <c r="X304" i="5" s="1"/>
  <c r="V305" i="5"/>
  <c r="E305" i="5" s="1"/>
  <c r="X305" i="5" s="1"/>
  <c r="V306" i="5"/>
  <c r="E306" i="5"/>
  <c r="X306" i="5" s="1"/>
  <c r="V307" i="5"/>
  <c r="E307" i="5" s="1"/>
  <c r="X307" i="5" s="1"/>
  <c r="V308" i="5"/>
  <c r="E308" i="5" s="1"/>
  <c r="X308" i="5" s="1"/>
  <c r="V309" i="5"/>
  <c r="E309" i="5" s="1"/>
  <c r="X309" i="5" s="1"/>
  <c r="V310" i="5"/>
  <c r="V311" i="5"/>
  <c r="E311" i="5"/>
  <c r="X311" i="5" s="1"/>
  <c r="V312" i="5"/>
  <c r="E312" i="5"/>
  <c r="X312" i="5" s="1"/>
  <c r="V313" i="5"/>
  <c r="E313" i="5" s="1"/>
  <c r="X313" i="5" s="1"/>
  <c r="V314" i="5"/>
  <c r="V315" i="5"/>
  <c r="V316" i="5"/>
  <c r="E316" i="5" s="1"/>
  <c r="X316" i="5" s="1"/>
  <c r="V317" i="5"/>
  <c r="E317" i="5" s="1"/>
  <c r="X317" i="5" s="1"/>
  <c r="V318" i="5"/>
  <c r="E318" i="5" s="1"/>
  <c r="X318" i="5" s="1"/>
  <c r="V319" i="5"/>
  <c r="E319" i="5" s="1"/>
  <c r="X319" i="5" s="1"/>
  <c r="V321" i="5"/>
  <c r="V322" i="5"/>
  <c r="E324" i="5"/>
  <c r="X324" i="5" s="1"/>
  <c r="V325" i="5"/>
  <c r="E325" i="5" s="1"/>
  <c r="X325" i="5" s="1"/>
  <c r="V326" i="5"/>
  <c r="E326" i="5" s="1"/>
  <c r="X326" i="5" s="1"/>
  <c r="V327" i="5"/>
  <c r="E327" i="5" s="1"/>
  <c r="X327" i="5" s="1"/>
  <c r="V328" i="5"/>
  <c r="E328" i="5" s="1"/>
  <c r="X328" i="5" s="1"/>
  <c r="V329" i="5"/>
  <c r="E329" i="5" s="1"/>
  <c r="X329" i="5" s="1"/>
  <c r="E330" i="5"/>
  <c r="X330" i="5" s="1"/>
  <c r="V331" i="5"/>
  <c r="I331" i="5" s="1"/>
  <c r="V332" i="5"/>
  <c r="V333" i="5"/>
  <c r="E333" i="5" s="1"/>
  <c r="X333" i="5" s="1"/>
  <c r="V334" i="5"/>
  <c r="V335" i="5"/>
  <c r="E335" i="5" s="1"/>
  <c r="X335" i="5" s="1"/>
  <c r="V336" i="5"/>
  <c r="E336" i="5" s="1"/>
  <c r="X336" i="5" s="1"/>
  <c r="E337" i="5"/>
  <c r="X337" i="5" s="1"/>
  <c r="V338" i="5"/>
  <c r="E338" i="5"/>
  <c r="X338" i="5" s="1"/>
  <c r="V339" i="5"/>
  <c r="E339" i="5"/>
  <c r="X339" i="5" s="1"/>
  <c r="V340" i="5"/>
  <c r="E340" i="5" s="1"/>
  <c r="X340" i="5" s="1"/>
  <c r="V341" i="5"/>
  <c r="E341" i="5"/>
  <c r="X341" i="5" s="1"/>
  <c r="E342" i="5"/>
  <c r="X342" i="5" s="1"/>
  <c r="E343" i="5"/>
  <c r="X343" i="5" s="1"/>
  <c r="V344" i="5"/>
  <c r="V345" i="5"/>
  <c r="E345" i="5" s="1"/>
  <c r="X345" i="5" s="1"/>
  <c r="V346" i="5"/>
  <c r="E346" i="5" s="1"/>
  <c r="X346" i="5" s="1"/>
  <c r="V347" i="5"/>
  <c r="E347" i="5" s="1"/>
  <c r="X347" i="5" s="1"/>
  <c r="V348" i="5"/>
  <c r="E348" i="5" s="1"/>
  <c r="X348" i="5" s="1"/>
  <c r="E349" i="5"/>
  <c r="X349" i="5" s="1"/>
  <c r="V350" i="5"/>
  <c r="E350" i="5"/>
  <c r="X350" i="5" s="1"/>
  <c r="V351" i="5"/>
  <c r="G351" i="5" s="1"/>
  <c r="V352" i="5"/>
  <c r="V353" i="5"/>
  <c r="E353" i="5" s="1"/>
  <c r="X353" i="5" s="1"/>
  <c r="E354" i="5"/>
  <c r="X354" i="5" s="1"/>
  <c r="V355" i="5"/>
  <c r="E355" i="5"/>
  <c r="X355" i="5" s="1"/>
  <c r="V356" i="5"/>
  <c r="E356" i="5" s="1"/>
  <c r="X356" i="5" s="1"/>
  <c r="V357" i="5"/>
  <c r="E357" i="5"/>
  <c r="X357" i="5" s="1"/>
  <c r="V358" i="5"/>
  <c r="G358" i="5" s="1"/>
  <c r="E358" i="5"/>
  <c r="X358" i="5" s="1"/>
  <c r="V359" i="5"/>
  <c r="E359" i="5" s="1"/>
  <c r="X359" i="5" s="1"/>
  <c r="V360" i="5"/>
  <c r="E360" i="5"/>
  <c r="X360" i="5" s="1"/>
  <c r="V361" i="5"/>
  <c r="E361" i="5"/>
  <c r="X361" i="5" s="1"/>
  <c r="V362" i="5"/>
  <c r="E362" i="5" s="1"/>
  <c r="X362" i="5" s="1"/>
  <c r="V363" i="5"/>
  <c r="E363" i="5"/>
  <c r="X363" i="5" s="1"/>
  <c r="V364" i="5"/>
  <c r="G364" i="5" s="1"/>
  <c r="E364" i="5"/>
  <c r="X364" i="5" s="1"/>
  <c r="V365" i="5"/>
  <c r="E365" i="5" s="1"/>
  <c r="X365" i="5" s="1"/>
  <c r="V366" i="5"/>
  <c r="E366" i="5"/>
  <c r="X366" i="5" s="1"/>
  <c r="V367" i="5"/>
  <c r="E367" i="5"/>
  <c r="X367" i="5" s="1"/>
  <c r="V368" i="5"/>
  <c r="E368" i="5" s="1"/>
  <c r="X368" i="5" s="1"/>
  <c r="V369" i="5"/>
  <c r="E369" i="5"/>
  <c r="X369" i="5" s="1"/>
  <c r="V370" i="5"/>
  <c r="G370" i="5" s="1"/>
  <c r="E370" i="5"/>
  <c r="X370" i="5" s="1"/>
  <c r="V371" i="5"/>
  <c r="V372" i="5"/>
  <c r="V373" i="5"/>
  <c r="E373" i="5" s="1"/>
  <c r="X373" i="5" s="1"/>
  <c r="V374" i="5"/>
  <c r="E374" i="5" s="1"/>
  <c r="X374" i="5" s="1"/>
  <c r="V375" i="5"/>
  <c r="E375" i="5"/>
  <c r="X375" i="5" s="1"/>
  <c r="V376" i="5"/>
  <c r="V377" i="5"/>
  <c r="V378" i="5"/>
  <c r="V379" i="5"/>
  <c r="V380" i="5"/>
  <c r="E380" i="5" s="1"/>
  <c r="X380" i="5" s="1"/>
  <c r="V381" i="5"/>
  <c r="E381" i="5" s="1"/>
  <c r="X381" i="5" s="1"/>
  <c r="V382" i="5"/>
  <c r="V383" i="5"/>
  <c r="G383" i="5" s="1"/>
  <c r="V384" i="5"/>
  <c r="H384" i="5" s="1"/>
  <c r="V385" i="5"/>
  <c r="E385" i="5" s="1"/>
  <c r="X385" i="5" s="1"/>
  <c r="V387" i="5"/>
  <c r="E387" i="5" s="1"/>
  <c r="X387" i="5" s="1"/>
  <c r="V388" i="5"/>
  <c r="G388" i="5" s="1"/>
  <c r="V389" i="5"/>
  <c r="G389" i="5" s="1"/>
  <c r="V390" i="5"/>
  <c r="E390" i="5" s="1"/>
  <c r="X390" i="5" s="1"/>
  <c r="V391" i="5"/>
  <c r="V392" i="5"/>
  <c r="V394" i="5"/>
  <c r="E394" i="5" s="1"/>
  <c r="X394" i="5" s="1"/>
  <c r="V395" i="5"/>
  <c r="V396" i="5"/>
  <c r="E396" i="5" s="1"/>
  <c r="X396" i="5" s="1"/>
  <c r="V397" i="5"/>
  <c r="V398" i="5"/>
  <c r="V399" i="5"/>
  <c r="V400" i="5"/>
  <c r="E400" i="5"/>
  <c r="X400" i="5" s="1"/>
  <c r="V401" i="5"/>
  <c r="E401" i="5" s="1"/>
  <c r="X401" i="5" s="1"/>
  <c r="V402" i="5"/>
  <c r="V403" i="5"/>
  <c r="V405" i="5"/>
  <c r="E405" i="5" s="1"/>
  <c r="X405" i="5" s="1"/>
  <c r="V406" i="5"/>
  <c r="E406" i="5"/>
  <c r="X406" i="5" s="1"/>
  <c r="V407" i="5"/>
  <c r="H407" i="5" s="1"/>
  <c r="V408" i="5"/>
  <c r="E408" i="5" s="1"/>
  <c r="X408" i="5" s="1"/>
  <c r="V409" i="5"/>
  <c r="E409" i="5" s="1"/>
  <c r="X409" i="5" s="1"/>
  <c r="V411" i="5"/>
  <c r="E411" i="5" s="1"/>
  <c r="X411" i="5" s="1"/>
  <c r="V412" i="5"/>
  <c r="E412" i="5" s="1"/>
  <c r="X412" i="5" s="1"/>
  <c r="V413" i="5"/>
  <c r="E413" i="5" s="1"/>
  <c r="X413" i="5" s="1"/>
  <c r="V414" i="5"/>
  <c r="V415" i="5"/>
  <c r="V416" i="5"/>
  <c r="E417" i="5"/>
  <c r="X417" i="5" s="1"/>
  <c r="V418" i="5"/>
  <c r="E418" i="5" s="1"/>
  <c r="X418" i="5" s="1"/>
  <c r="V419" i="5"/>
  <c r="V420" i="5"/>
  <c r="E420" i="5"/>
  <c r="X420" i="5" s="1"/>
  <c r="V421" i="5"/>
  <c r="V423" i="5"/>
  <c r="V424" i="5"/>
  <c r="E424" i="5" s="1"/>
  <c r="X424" i="5" s="1"/>
  <c r="V425" i="5"/>
  <c r="V426" i="5"/>
  <c r="E426" i="5" s="1"/>
  <c r="X426" i="5" s="1"/>
  <c r="V427" i="5"/>
  <c r="E427" i="5" s="1"/>
  <c r="X427" i="5" s="1"/>
  <c r="V429" i="5"/>
  <c r="E429" i="5" s="1"/>
  <c r="X429" i="5" s="1"/>
  <c r="V430" i="5"/>
  <c r="E430" i="5" s="1"/>
  <c r="X430" i="5" s="1"/>
  <c r="V431" i="5"/>
  <c r="E431" i="5" s="1"/>
  <c r="X431" i="5" s="1"/>
  <c r="V432" i="5"/>
  <c r="V433" i="5"/>
  <c r="E433" i="5" s="1"/>
  <c r="X433" i="5" s="1"/>
  <c r="V434" i="5"/>
  <c r="E434" i="5" s="1"/>
  <c r="X434" i="5" s="1"/>
  <c r="V435" i="5"/>
  <c r="V436" i="5"/>
  <c r="E436" i="5" s="1"/>
  <c r="X436" i="5" s="1"/>
  <c r="V437" i="5"/>
  <c r="E437" i="5" s="1"/>
  <c r="X437" i="5" s="1"/>
  <c r="V438" i="5"/>
  <c r="E438" i="5"/>
  <c r="X438" i="5" s="1"/>
  <c r="V439" i="5"/>
  <c r="E439" i="5" s="1"/>
  <c r="X439" i="5" s="1"/>
  <c r="V441" i="5"/>
  <c r="E441" i="5" s="1"/>
  <c r="X441" i="5" s="1"/>
  <c r="V442" i="5"/>
  <c r="E442" i="5" s="1"/>
  <c r="X442" i="5" s="1"/>
  <c r="V443" i="5"/>
  <c r="V444" i="5"/>
  <c r="E444" i="5" s="1"/>
  <c r="X444" i="5" s="1"/>
  <c r="V445" i="5"/>
  <c r="E445" i="5" s="1"/>
  <c r="X445" i="5" s="1"/>
  <c r="V447" i="5"/>
  <c r="V448" i="5"/>
  <c r="E448" i="5" s="1"/>
  <c r="X448" i="5" s="1"/>
  <c r="V449" i="5"/>
  <c r="E449" i="5" s="1"/>
  <c r="X449" i="5" s="1"/>
  <c r="V450" i="5"/>
  <c r="V451" i="5"/>
  <c r="E451" i="5" s="1"/>
  <c r="X451" i="5" s="1"/>
  <c r="V453" i="5"/>
  <c r="E453" i="5" s="1"/>
  <c r="X453" i="5" s="1"/>
  <c r="V454" i="5"/>
  <c r="E454" i="5" s="1"/>
  <c r="X454" i="5" s="1"/>
  <c r="V455" i="5"/>
  <c r="E455" i="5" s="1"/>
  <c r="X455" i="5" s="1"/>
  <c r="V456" i="5"/>
  <c r="E456" i="5" s="1"/>
  <c r="X456" i="5" s="1"/>
  <c r="V457" i="5"/>
  <c r="E457" i="5" s="1"/>
  <c r="X457" i="5" s="1"/>
  <c r="V459" i="5"/>
  <c r="V460" i="5"/>
  <c r="E460" i="5"/>
  <c r="X460" i="5" s="1"/>
  <c r="V461" i="5"/>
  <c r="G461" i="5" s="1"/>
  <c r="V462" i="5"/>
  <c r="V463" i="5"/>
  <c r="V464" i="5"/>
  <c r="E464" i="5" s="1"/>
  <c r="X464" i="5" s="1"/>
  <c r="V465" i="5"/>
  <c r="V466" i="5"/>
  <c r="E466" i="5" s="1"/>
  <c r="X466" i="5" s="1"/>
  <c r="V467" i="5"/>
  <c r="E467" i="5" s="1"/>
  <c r="X467" i="5" s="1"/>
  <c r="V468" i="5"/>
  <c r="V469" i="5"/>
  <c r="E469" i="5" s="1"/>
  <c r="X469" i="5" s="1"/>
  <c r="V470" i="5"/>
  <c r="V471" i="5"/>
  <c r="V472" i="5"/>
  <c r="G472" i="5" s="1"/>
  <c r="V473" i="5"/>
  <c r="E473" i="5" s="1"/>
  <c r="X473" i="5" s="1"/>
  <c r="V474" i="5"/>
  <c r="V475" i="5"/>
  <c r="E475" i="5" s="1"/>
  <c r="X475" i="5" s="1"/>
  <c r="V476" i="5"/>
  <c r="V477" i="5"/>
  <c r="E477" i="5"/>
  <c r="X477" i="5" s="1"/>
  <c r="V478" i="5"/>
  <c r="G478" i="5" s="1"/>
  <c r="V479" i="5"/>
  <c r="G479" i="5" s="1"/>
  <c r="V480" i="5"/>
  <c r="V481" i="5"/>
  <c r="E481" i="5" s="1"/>
  <c r="X481" i="5" s="1"/>
  <c r="E482" i="5"/>
  <c r="X482" i="5" s="1"/>
  <c r="V483" i="5"/>
  <c r="E483" i="5" s="1"/>
  <c r="X483" i="5" s="1"/>
  <c r="V484" i="5"/>
  <c r="V485" i="5"/>
  <c r="V486" i="5"/>
  <c r="V487" i="5"/>
  <c r="E487" i="5" s="1"/>
  <c r="X487" i="5" s="1"/>
  <c r="V489" i="5"/>
  <c r="E489" i="5" s="1"/>
  <c r="X489" i="5" s="1"/>
  <c r="V490" i="5"/>
  <c r="V491" i="5"/>
  <c r="E491" i="5" s="1"/>
  <c r="X491" i="5" s="1"/>
  <c r="V492" i="5"/>
  <c r="E492" i="5" s="1"/>
  <c r="X492" i="5" s="1"/>
  <c r="V493" i="5"/>
  <c r="E493" i="5"/>
  <c r="X493" i="5" s="1"/>
  <c r="V495" i="5"/>
  <c r="E495" i="5" s="1"/>
  <c r="X495" i="5" s="1"/>
  <c r="V496" i="5"/>
  <c r="E496" i="5" s="1"/>
  <c r="X496" i="5" s="1"/>
  <c r="V497" i="5"/>
  <c r="I497" i="5" s="1"/>
  <c r="E497" i="5"/>
  <c r="X497" i="5" s="1"/>
  <c r="V498" i="5"/>
  <c r="E498" i="5" s="1"/>
  <c r="X498" i="5" s="1"/>
  <c r="V499" i="5"/>
  <c r="V500" i="5"/>
  <c r="V501" i="5"/>
  <c r="H501" i="5" s="1"/>
  <c r="E501" i="5"/>
  <c r="X501" i="5" s="1"/>
  <c r="V502" i="5"/>
  <c r="E502" i="5" s="1"/>
  <c r="X502" i="5" s="1"/>
  <c r="V503" i="5"/>
  <c r="V504" i="5"/>
  <c r="G504" i="5" s="1"/>
  <c r="V505" i="5"/>
  <c r="F505" i="5" s="1"/>
  <c r="E505" i="5"/>
  <c r="X505" i="5" s="1"/>
  <c r="V506" i="5"/>
  <c r="E506" i="5" s="1"/>
  <c r="X506" i="5" s="1"/>
  <c r="V507" i="5"/>
  <c r="E507" i="5" s="1"/>
  <c r="X507" i="5" s="1"/>
  <c r="V508" i="5"/>
  <c r="V509" i="5"/>
  <c r="V510" i="5"/>
  <c r="E510" i="5" s="1"/>
  <c r="X510" i="5" s="1"/>
  <c r="V511" i="5"/>
  <c r="E511" i="5" s="1"/>
  <c r="X511" i="5" s="1"/>
  <c r="V512" i="5"/>
  <c r="V513" i="5"/>
  <c r="E513" i="5" s="1"/>
  <c r="X513" i="5" s="1"/>
  <c r="V514" i="5"/>
  <c r="E514" i="5" s="1"/>
  <c r="X514" i="5" s="1"/>
  <c r="V515" i="5"/>
  <c r="V516" i="5"/>
  <c r="V517" i="5"/>
  <c r="E518" i="5"/>
  <c r="X518" i="5" s="1"/>
  <c r="V519" i="5"/>
  <c r="E519" i="5" s="1"/>
  <c r="X519" i="5" s="1"/>
  <c r="V520" i="5"/>
  <c r="G520" i="5" s="1"/>
  <c r="V521" i="5"/>
  <c r="G521" i="5" s="1"/>
  <c r="E521" i="5"/>
  <c r="X521" i="5" s="1"/>
  <c r="V522" i="5"/>
  <c r="V523" i="5"/>
  <c r="G523" i="5" s="1"/>
  <c r="V525" i="5"/>
  <c r="V526" i="5"/>
  <c r="E526" i="5" s="1"/>
  <c r="X526" i="5" s="1"/>
  <c r="V527" i="5"/>
  <c r="E527" i="5" s="1"/>
  <c r="X527" i="5" s="1"/>
  <c r="V528" i="5"/>
  <c r="V529" i="5"/>
  <c r="E529" i="5" s="1"/>
  <c r="X529" i="5" s="1"/>
  <c r="V530" i="5"/>
  <c r="E530" i="5" s="1"/>
  <c r="X530" i="5" s="1"/>
  <c r="V531" i="5"/>
  <c r="G531" i="5" s="1"/>
  <c r="E531" i="5"/>
  <c r="X531" i="5" s="1"/>
  <c r="V532" i="5"/>
  <c r="V533" i="5"/>
  <c r="E533" i="5" s="1"/>
  <c r="X533" i="5" s="1"/>
  <c r="V534" i="5"/>
  <c r="E534" i="5"/>
  <c r="X534" i="5" s="1"/>
  <c r="V535" i="5"/>
  <c r="E535" i="5"/>
  <c r="X535" i="5" s="1"/>
  <c r="V536" i="5"/>
  <c r="E536" i="5" s="1"/>
  <c r="X536" i="5" s="1"/>
  <c r="V537" i="5"/>
  <c r="E537" i="5" s="1"/>
  <c r="X537" i="5" s="1"/>
  <c r="V538" i="5"/>
  <c r="G538" i="5" s="1"/>
  <c r="E538" i="5"/>
  <c r="X538" i="5" s="1"/>
  <c r="V539" i="5"/>
  <c r="V540" i="5"/>
  <c r="G540" i="5" s="1"/>
  <c r="E540" i="5"/>
  <c r="X540" i="5" s="1"/>
  <c r="V541" i="5"/>
  <c r="E541" i="5" s="1"/>
  <c r="X541" i="5" s="1"/>
  <c r="V542" i="5"/>
  <c r="E542" i="5" s="1"/>
  <c r="X542" i="5" s="1"/>
  <c r="V543" i="5"/>
  <c r="V544" i="5"/>
  <c r="E544" i="5" s="1"/>
  <c r="X544" i="5" s="1"/>
  <c r="V545" i="5"/>
  <c r="E545" i="5" s="1"/>
  <c r="X545" i="5" s="1"/>
  <c r="V546" i="5"/>
  <c r="E546" i="5" s="1"/>
  <c r="X546" i="5" s="1"/>
  <c r="V547" i="5"/>
  <c r="V548" i="5"/>
  <c r="V549" i="5"/>
  <c r="E549" i="5" s="1"/>
  <c r="X549" i="5" s="1"/>
  <c r="V550" i="5"/>
  <c r="G550" i="5" s="1"/>
  <c r="V551" i="5"/>
  <c r="G551" i="5" s="1"/>
  <c r="V552" i="5"/>
  <c r="G552" i="5" s="1"/>
  <c r="V553" i="5"/>
  <c r="E553" i="5"/>
  <c r="X553" i="5" s="1"/>
  <c r="V554" i="5"/>
  <c r="E554" i="5" s="1"/>
  <c r="X554" i="5" s="1"/>
  <c r="V555" i="5"/>
  <c r="G555" i="5" s="1"/>
  <c r="V556" i="5"/>
  <c r="G556" i="5" s="1"/>
  <c r="V557" i="5"/>
  <c r="E557" i="5" s="1"/>
  <c r="X557" i="5" s="1"/>
  <c r="V558" i="5"/>
  <c r="G558" i="5" s="1"/>
  <c r="V559" i="5"/>
  <c r="V561" i="5"/>
  <c r="I561" i="5" s="1"/>
  <c r="V562" i="5"/>
  <c r="G562" i="5" s="1"/>
  <c r="V563" i="5"/>
  <c r="V564" i="5"/>
  <c r="V565" i="5"/>
  <c r="V567" i="5"/>
  <c r="E567" i="5" s="1"/>
  <c r="X567" i="5" s="1"/>
  <c r="V568" i="5"/>
  <c r="G568" i="5" s="1"/>
  <c r="V569" i="5"/>
  <c r="V570" i="5"/>
  <c r="V571" i="5"/>
  <c r="V572" i="5"/>
  <c r="E572" i="5" s="1"/>
  <c r="X572" i="5" s="1"/>
  <c r="V573" i="5"/>
  <c r="G573" i="5" s="1"/>
  <c r="V574" i="5"/>
  <c r="V575" i="5"/>
  <c r="E575" i="5" s="1"/>
  <c r="X575" i="5" s="1"/>
  <c r="V576" i="5"/>
  <c r="V577" i="5"/>
  <c r="G577" i="5" s="1"/>
  <c r="V578" i="5"/>
  <c r="G578" i="5" s="1"/>
  <c r="E578" i="5"/>
  <c r="X578" i="5" s="1"/>
  <c r="V579" i="5"/>
  <c r="E579" i="5" s="1"/>
  <c r="X579" i="5" s="1"/>
  <c r="V580" i="5"/>
  <c r="V581" i="5"/>
  <c r="I581" i="5" s="1"/>
  <c r="E581" i="5"/>
  <c r="X581" i="5" s="1"/>
  <c r="V582" i="5"/>
  <c r="V583" i="5"/>
  <c r="E583" i="5" s="1"/>
  <c r="X583" i="5" s="1"/>
  <c r="V584" i="5"/>
  <c r="G584" i="5" s="1"/>
  <c r="V585" i="5"/>
  <c r="R585" i="5" s="1"/>
  <c r="V586" i="5"/>
  <c r="V587" i="5"/>
  <c r="V588" i="5"/>
  <c r="E588" i="5"/>
  <c r="X588" i="5" s="1"/>
  <c r="V589" i="5"/>
  <c r="V590" i="5"/>
  <c r="G590" i="5" s="1"/>
  <c r="V591" i="5"/>
  <c r="E591" i="5" s="1"/>
  <c r="X591" i="5" s="1"/>
  <c r="V592" i="5"/>
  <c r="V593" i="5"/>
  <c r="V594" i="5"/>
  <c r="G594" i="5" s="1"/>
  <c r="V595" i="5"/>
  <c r="V596" i="5"/>
  <c r="E596" i="5" s="1"/>
  <c r="X596" i="5" s="1"/>
  <c r="V597" i="5"/>
  <c r="E597" i="5"/>
  <c r="X597" i="5" s="1"/>
  <c r="V598" i="5"/>
  <c r="G598" i="5" s="1"/>
  <c r="V599" i="5"/>
  <c r="V600" i="5"/>
  <c r="V601" i="5"/>
  <c r="E601" i="5"/>
  <c r="X601" i="5" s="1"/>
  <c r="V602" i="5"/>
  <c r="E602" i="5" s="1"/>
  <c r="X602" i="5" s="1"/>
  <c r="V603" i="5"/>
  <c r="V604" i="5"/>
  <c r="V605" i="5"/>
  <c r="E605" i="5" s="1"/>
  <c r="X605" i="5" s="1"/>
  <c r="V606" i="5"/>
  <c r="V607" i="5"/>
  <c r="V608" i="5"/>
  <c r="E608" i="5" s="1"/>
  <c r="X608" i="5" s="1"/>
  <c r="V609" i="5"/>
  <c r="V610" i="5"/>
  <c r="G610" i="5" s="1"/>
  <c r="V611" i="5"/>
  <c r="R611" i="5" s="1"/>
  <c r="V612" i="5"/>
  <c r="G612" i="5" s="1"/>
  <c r="V613" i="5"/>
  <c r="V614" i="5"/>
  <c r="G614" i="5" s="1"/>
  <c r="V615" i="5"/>
  <c r="V616" i="5"/>
  <c r="V617" i="5"/>
  <c r="V618" i="5"/>
  <c r="V619" i="5"/>
  <c r="V621" i="5"/>
  <c r="E621" i="5"/>
  <c r="X621" i="5" s="1"/>
  <c r="V622" i="5"/>
  <c r="V623" i="5"/>
  <c r="G623" i="5" s="1"/>
  <c r="E623" i="5"/>
  <c r="X623" i="5" s="1"/>
  <c r="V624" i="5"/>
  <c r="G624" i="5" s="1"/>
  <c r="V625" i="5"/>
  <c r="E625" i="5"/>
  <c r="X625" i="5" s="1"/>
  <c r="V626" i="5"/>
  <c r="V627" i="5"/>
  <c r="G627" i="5" s="1"/>
  <c r="E627" i="5"/>
  <c r="X627" i="5" s="1"/>
  <c r="V628" i="5"/>
  <c r="G628" i="5" s="1"/>
  <c r="V629" i="5"/>
  <c r="V630" i="5"/>
  <c r="G630" i="5" s="1"/>
  <c r="V631" i="5"/>
  <c r="E631" i="5"/>
  <c r="X631" i="5" s="1"/>
  <c r="V632" i="5"/>
  <c r="V633" i="5"/>
  <c r="V634" i="5"/>
  <c r="E634" i="5" s="1"/>
  <c r="X634" i="5" s="1"/>
  <c r="V635" i="5"/>
  <c r="E635" i="5" s="1"/>
  <c r="X635" i="5" s="1"/>
  <c r="V636" i="5"/>
  <c r="G636" i="5" s="1"/>
  <c r="V637" i="5"/>
  <c r="G637" i="5" s="1"/>
  <c r="V639" i="5"/>
  <c r="E639" i="5"/>
  <c r="X639" i="5" s="1"/>
  <c r="V640" i="5"/>
  <c r="F640" i="5" s="1"/>
  <c r="V641" i="5"/>
  <c r="E641" i="5" s="1"/>
  <c r="X641" i="5" s="1"/>
  <c r="V642" i="5"/>
  <c r="V643" i="5"/>
  <c r="E643" i="5"/>
  <c r="X643" i="5" s="1"/>
  <c r="V644" i="5"/>
  <c r="G644" i="5" s="1"/>
  <c r="V645" i="5"/>
  <c r="V646" i="5"/>
  <c r="G646" i="5" s="1"/>
  <c r="V647" i="5"/>
  <c r="E647" i="5" s="1"/>
  <c r="X647" i="5" s="1"/>
  <c r="V648" i="5"/>
  <c r="E648" i="5"/>
  <c r="X648" i="5" s="1"/>
  <c r="V649" i="5"/>
  <c r="V650" i="5"/>
  <c r="E650" i="5"/>
  <c r="X650" i="5" s="1"/>
  <c r="V651" i="5"/>
  <c r="E651" i="5" s="1"/>
  <c r="X651" i="5" s="1"/>
  <c r="V652" i="5"/>
  <c r="G652" i="5" s="1"/>
  <c r="V653" i="5"/>
  <c r="V654" i="5"/>
  <c r="G654" i="5" s="1"/>
  <c r="V655" i="5"/>
  <c r="E655" i="5" s="1"/>
  <c r="X655" i="5" s="1"/>
  <c r="V656" i="5"/>
  <c r="G656" i="5" s="1"/>
  <c r="V657" i="5"/>
  <c r="E657" i="5"/>
  <c r="X657" i="5" s="1"/>
  <c r="V658" i="5"/>
  <c r="V659" i="5"/>
  <c r="E659" i="5" s="1"/>
  <c r="X659" i="5" s="1"/>
  <c r="V660" i="5"/>
  <c r="G660" i="5" s="1"/>
  <c r="V661" i="5"/>
  <c r="G661" i="5" s="1"/>
  <c r="V662" i="5"/>
  <c r="V663" i="5"/>
  <c r="V664" i="5"/>
  <c r="G664" i="5" s="1"/>
  <c r="V665" i="5"/>
  <c r="E665" i="5" s="1"/>
  <c r="X665" i="5" s="1"/>
  <c r="V666" i="5"/>
  <c r="G666" i="5" s="1"/>
  <c r="V667" i="5"/>
  <c r="V668" i="5"/>
  <c r="G668" i="5" s="1"/>
  <c r="V669" i="5"/>
  <c r="E669" i="5" s="1"/>
  <c r="X669" i="5" s="1"/>
  <c r="V670" i="5"/>
  <c r="F670" i="5" s="1"/>
  <c r="E670" i="5"/>
  <c r="X670" i="5" s="1"/>
  <c r="V671" i="5"/>
  <c r="E671" i="5" s="1"/>
  <c r="X671" i="5" s="1"/>
  <c r="V672" i="5"/>
  <c r="G672" i="5" s="1"/>
  <c r="V673" i="5"/>
  <c r="E673" i="5" s="1"/>
  <c r="X673" i="5" s="1"/>
  <c r="V674" i="5"/>
  <c r="G674" i="5" s="1"/>
  <c r="V675" i="5"/>
  <c r="G675" i="5" s="1"/>
  <c r="E675" i="5"/>
  <c r="X675" i="5" s="1"/>
  <c r="V676" i="5"/>
  <c r="V677" i="5"/>
  <c r="E677" i="5" s="1"/>
  <c r="X677" i="5" s="1"/>
  <c r="V678" i="5"/>
  <c r="V679" i="5"/>
  <c r="E679" i="5"/>
  <c r="X679" i="5" s="1"/>
  <c r="V680" i="5"/>
  <c r="H680" i="5" s="1"/>
  <c r="V681" i="5"/>
  <c r="V682" i="5"/>
  <c r="G682" i="5" s="1"/>
  <c r="V683" i="5"/>
  <c r="G683" i="5" s="1"/>
  <c r="V684" i="5"/>
  <c r="E684" i="5"/>
  <c r="X684" i="5" s="1"/>
  <c r="V685" i="5"/>
  <c r="G685" i="5" s="1"/>
  <c r="V687" i="5"/>
  <c r="I687" i="5" s="1"/>
  <c r="E687" i="5"/>
  <c r="X687" i="5" s="1"/>
  <c r="V688" i="5"/>
  <c r="E688" i="5" s="1"/>
  <c r="X688" i="5" s="1"/>
  <c r="V689" i="5"/>
  <c r="G689" i="5" s="1"/>
  <c r="V690" i="5"/>
  <c r="V691" i="5"/>
  <c r="V692" i="5"/>
  <c r="G692" i="5" s="1"/>
  <c r="V693" i="5"/>
  <c r="V694" i="5"/>
  <c r="V695" i="5"/>
  <c r="E695" i="5" s="1"/>
  <c r="X695" i="5" s="1"/>
  <c r="V696" i="5"/>
  <c r="V697" i="5"/>
  <c r="V698" i="5"/>
  <c r="G698" i="5" s="1"/>
  <c r="V699" i="5"/>
  <c r="V700" i="5"/>
  <c r="V701" i="5"/>
  <c r="V702" i="5"/>
  <c r="V703" i="5"/>
  <c r="E703" i="5"/>
  <c r="X703" i="5" s="1"/>
  <c r="V704" i="5"/>
  <c r="V705" i="5"/>
  <c r="V706" i="5"/>
  <c r="E706" i="5" s="1"/>
  <c r="X706" i="5" s="1"/>
  <c r="V707" i="5"/>
  <c r="G707" i="5" s="1"/>
  <c r="V708" i="5"/>
  <c r="V709" i="5"/>
  <c r="G709" i="5" s="1"/>
  <c r="V710" i="5"/>
  <c r="V711" i="5"/>
  <c r="G711" i="5" s="1"/>
  <c r="V712" i="5"/>
  <c r="H712" i="5" s="1"/>
  <c r="V713" i="5"/>
  <c r="G713" i="5" s="1"/>
  <c r="V714" i="5"/>
  <c r="V715" i="5"/>
  <c r="V716" i="5"/>
  <c r="V717" i="5"/>
  <c r="V718" i="5"/>
  <c r="V719" i="5"/>
  <c r="V720" i="5"/>
  <c r="V721" i="5"/>
  <c r="G721" i="5" s="1"/>
  <c r="V722" i="5"/>
  <c r="G722" i="5" s="1"/>
  <c r="V723" i="5"/>
  <c r="G723" i="5" s="1"/>
  <c r="V724" i="5"/>
  <c r="G724" i="5" s="1"/>
  <c r="V725" i="5"/>
  <c r="V726" i="5"/>
  <c r="V727" i="5"/>
  <c r="G727" i="5" s="1"/>
  <c r="V728" i="5"/>
  <c r="G728" i="5" s="1"/>
  <c r="V729" i="5"/>
  <c r="G729" i="5" s="1"/>
  <c r="V730" i="5"/>
  <c r="V731" i="5"/>
  <c r="V732" i="5"/>
  <c r="V733" i="5"/>
  <c r="V734" i="5"/>
  <c r="G734" i="5" s="1"/>
  <c r="V735" i="5"/>
  <c r="G735" i="5" s="1"/>
  <c r="V736" i="5"/>
  <c r="G736" i="5" s="1"/>
  <c r="V737" i="5"/>
  <c r="V738" i="5"/>
  <c r="V739" i="5"/>
  <c r="G739" i="5" s="1"/>
  <c r="V740" i="5"/>
  <c r="G740" i="5" s="1"/>
  <c r="V741" i="5"/>
  <c r="G741" i="5" s="1"/>
  <c r="V742" i="5"/>
  <c r="J742" i="5" s="1"/>
  <c r="V743" i="5"/>
  <c r="V744" i="5"/>
  <c r="V745" i="5"/>
  <c r="G745" i="5" s="1"/>
  <c r="V746" i="5"/>
  <c r="G746" i="5" s="1"/>
  <c r="V747" i="5"/>
  <c r="G747" i="5" s="1"/>
  <c r="V748" i="5"/>
  <c r="V749" i="5"/>
  <c r="V750" i="5"/>
  <c r="V751" i="5"/>
  <c r="G751" i="5" s="1"/>
  <c r="V752" i="5"/>
  <c r="G752" i="5" s="1"/>
  <c r="V753" i="5"/>
  <c r="G753" i="5" s="1"/>
  <c r="V754" i="5"/>
  <c r="E754" i="5" s="1"/>
  <c r="X754" i="5" s="1"/>
  <c r="V755" i="5"/>
  <c r="V756" i="5"/>
  <c r="V757" i="5"/>
  <c r="V758" i="5"/>
  <c r="G758" i="5" s="1"/>
  <c r="V759" i="5"/>
  <c r="G759" i="5" s="1"/>
  <c r="V760" i="5"/>
  <c r="V761" i="5"/>
  <c r="V762" i="5"/>
  <c r="E762" i="5"/>
  <c r="X762" i="5" s="1"/>
  <c r="V763" i="5"/>
  <c r="V764" i="5"/>
  <c r="G764" i="5" s="1"/>
  <c r="V765" i="5"/>
  <c r="V766" i="5"/>
  <c r="V767" i="5"/>
  <c r="V768" i="5"/>
  <c r="G768" i="5" s="1"/>
  <c r="V769" i="5"/>
  <c r="V770" i="5"/>
  <c r="G770" i="5" s="1"/>
  <c r="V771" i="5"/>
  <c r="V772" i="5"/>
  <c r="V773" i="5"/>
  <c r="V774" i="5"/>
  <c r="V775" i="5"/>
  <c r="R775" i="5" s="1"/>
  <c r="V777" i="5"/>
  <c r="V778" i="5"/>
  <c r="G778" i="5" s="1"/>
  <c r="V779" i="5"/>
  <c r="V780" i="5"/>
  <c r="G780" i="5" s="1"/>
  <c r="V781" i="5"/>
  <c r="G781" i="5" s="1"/>
  <c r="V783" i="5"/>
  <c r="V784" i="5"/>
  <c r="V785" i="5"/>
  <c r="G785" i="5" s="1"/>
  <c r="V786" i="5"/>
  <c r="V787" i="5"/>
  <c r="G787" i="5" s="1"/>
  <c r="V789" i="5"/>
  <c r="V790" i="5"/>
  <c r="V791" i="5"/>
  <c r="V792" i="5"/>
  <c r="G792" i="5" s="1"/>
  <c r="V793" i="5"/>
  <c r="G793" i="5" s="1"/>
  <c r="E794" i="5"/>
  <c r="X794" i="5" s="1"/>
  <c r="V795" i="5"/>
  <c r="E795" i="5" s="1"/>
  <c r="X795" i="5" s="1"/>
  <c r="V796" i="5"/>
  <c r="G796" i="5" s="1"/>
  <c r="V797" i="5"/>
  <c r="G797" i="5" s="1"/>
  <c r="V798" i="5"/>
  <c r="V799" i="5"/>
  <c r="V800" i="5"/>
  <c r="V801" i="5"/>
  <c r="G801" i="5" s="1"/>
  <c r="V802" i="5"/>
  <c r="G802" i="5" s="1"/>
  <c r="V803" i="5"/>
  <c r="G803" i="5" s="1"/>
  <c r="V804" i="5"/>
  <c r="V805" i="5"/>
  <c r="V806" i="5"/>
  <c r="V807" i="5"/>
  <c r="G807" i="5" s="1"/>
  <c r="V808" i="5"/>
  <c r="R808" i="5" s="1"/>
  <c r="E808" i="5"/>
  <c r="X808" i="5" s="1"/>
  <c r="V809" i="5"/>
  <c r="V810" i="5"/>
  <c r="V811" i="5"/>
  <c r="E811" i="5" s="1"/>
  <c r="X811" i="5" s="1"/>
  <c r="V812" i="5"/>
  <c r="G812" i="5" s="1"/>
  <c r="V813" i="5"/>
  <c r="G813" i="5" s="1"/>
  <c r="V814" i="5"/>
  <c r="V815" i="5"/>
  <c r="V816" i="5"/>
  <c r="V817" i="5"/>
  <c r="E817" i="5"/>
  <c r="X817" i="5" s="1"/>
  <c r="V818" i="5"/>
  <c r="V819" i="5"/>
  <c r="V820" i="5"/>
  <c r="V821" i="5"/>
  <c r="V822" i="5"/>
  <c r="E822" i="5"/>
  <c r="X822" i="5" s="1"/>
  <c r="V823" i="5"/>
  <c r="V824" i="5"/>
  <c r="V825" i="5"/>
  <c r="G825" i="5" s="1"/>
  <c r="V826" i="5"/>
  <c r="G826" i="5" s="1"/>
  <c r="V827" i="5"/>
  <c r="V828" i="5"/>
  <c r="V829" i="5"/>
  <c r="V830" i="5"/>
  <c r="G830" i="5" s="1"/>
  <c r="V831" i="5"/>
  <c r="G831" i="5" s="1"/>
  <c r="V832" i="5"/>
  <c r="G832" i="5" s="1"/>
  <c r="V833" i="5"/>
  <c r="E833" i="5" s="1"/>
  <c r="X833" i="5" s="1"/>
  <c r="V834" i="5"/>
  <c r="G834" i="5" s="1"/>
  <c r="V835" i="5"/>
  <c r="V836" i="5"/>
  <c r="V837" i="5"/>
  <c r="E837" i="5" s="1"/>
  <c r="X837" i="5" s="1"/>
  <c r="V838" i="5"/>
  <c r="V839" i="5"/>
  <c r="V840" i="5"/>
  <c r="V841" i="5"/>
  <c r="V843" i="5"/>
  <c r="V844" i="5"/>
  <c r="G844" i="5" s="1"/>
  <c r="V845" i="5"/>
  <c r="V846" i="5"/>
  <c r="G846" i="5" s="1"/>
  <c r="V847" i="5"/>
  <c r="E847" i="5" s="1"/>
  <c r="X847" i="5" s="1"/>
  <c r="V848" i="5"/>
  <c r="G848" i="5" s="1"/>
  <c r="V849" i="5"/>
  <c r="V850" i="5"/>
  <c r="G850" i="5" s="1"/>
  <c r="V851" i="5"/>
  <c r="V852" i="5"/>
  <c r="V853" i="5"/>
  <c r="E853" i="5"/>
  <c r="X853" i="5" s="1"/>
  <c r="V854" i="5"/>
  <c r="G854" i="5" s="1"/>
  <c r="E854" i="5"/>
  <c r="X854" i="5" s="1"/>
  <c r="V855" i="5"/>
  <c r="V856" i="5"/>
  <c r="G856" i="5" s="1"/>
  <c r="V857" i="5"/>
  <c r="V858" i="5"/>
  <c r="E858" i="5" s="1"/>
  <c r="X858" i="5" s="1"/>
  <c r="V859" i="5"/>
  <c r="J859" i="5" s="1"/>
  <c r="E859" i="5"/>
  <c r="X859" i="5" s="1"/>
  <c r="V860" i="5"/>
  <c r="V861" i="5"/>
  <c r="G861" i="5" s="1"/>
  <c r="V862" i="5"/>
  <c r="V863" i="5"/>
  <c r="E863" i="5"/>
  <c r="X863" i="5" s="1"/>
  <c r="V864" i="5"/>
  <c r="G864" i="5" s="1"/>
  <c r="V865" i="5"/>
  <c r="V866" i="5"/>
  <c r="E866" i="5" s="1"/>
  <c r="X866" i="5" s="1"/>
  <c r="V867" i="5"/>
  <c r="V868" i="5"/>
  <c r="I868" i="5" s="1"/>
  <c r="E868" i="5"/>
  <c r="X868" i="5" s="1"/>
  <c r="V869" i="5"/>
  <c r="V870" i="5"/>
  <c r="E870" i="5" s="1"/>
  <c r="X870" i="5" s="1"/>
  <c r="V871" i="5"/>
  <c r="V872" i="5"/>
  <c r="V873" i="5"/>
  <c r="V874" i="5"/>
  <c r="E874" i="5" s="1"/>
  <c r="X874" i="5" s="1"/>
  <c r="V875" i="5"/>
  <c r="V876" i="5"/>
  <c r="G876" i="5" s="1"/>
  <c r="V877" i="5"/>
  <c r="V878" i="5"/>
  <c r="V879" i="5"/>
  <c r="E879" i="5" s="1"/>
  <c r="X879" i="5" s="1"/>
  <c r="V880" i="5"/>
  <c r="G880" i="5" s="1"/>
  <c r="V881" i="5"/>
  <c r="G881" i="5" s="1"/>
  <c r="V882" i="5"/>
  <c r="R882" i="5" s="1"/>
  <c r="V883" i="5"/>
  <c r="E883" i="5" s="1"/>
  <c r="X883" i="5" s="1"/>
  <c r="V884" i="5"/>
  <c r="E884" i="5"/>
  <c r="X884" i="5" s="1"/>
  <c r="V885" i="5"/>
  <c r="G885" i="5" s="1"/>
  <c r="V886" i="5"/>
  <c r="G886" i="5" s="1"/>
  <c r="V887" i="5"/>
  <c r="E887" i="5" s="1"/>
  <c r="X887" i="5" s="1"/>
  <c r="V888" i="5"/>
  <c r="E888" i="5" s="1"/>
  <c r="X888" i="5" s="1"/>
  <c r="V889" i="5"/>
  <c r="V890" i="5"/>
  <c r="G890" i="5" s="1"/>
  <c r="V891" i="5"/>
  <c r="V892" i="5"/>
  <c r="E892" i="5" s="1"/>
  <c r="X892" i="5" s="1"/>
  <c r="V893" i="5"/>
  <c r="V894" i="5"/>
  <c r="V895" i="5"/>
  <c r="F895" i="5" s="1"/>
  <c r="E895" i="5"/>
  <c r="X895" i="5" s="1"/>
  <c r="V896" i="5"/>
  <c r="G896" i="5" s="1"/>
  <c r="V897" i="5"/>
  <c r="V898" i="5"/>
  <c r="F898" i="5" s="1"/>
  <c r="V899" i="5"/>
  <c r="V900" i="5"/>
  <c r="I900" i="5" s="1"/>
  <c r="E900" i="5"/>
  <c r="X900" i="5" s="1"/>
  <c r="V901" i="5"/>
  <c r="G901" i="5" s="1"/>
  <c r="V903" i="5"/>
  <c r="V904" i="5"/>
  <c r="V905" i="5"/>
  <c r="G905" i="5" s="1"/>
  <c r="V906" i="5"/>
  <c r="G906" i="5" s="1"/>
  <c r="V907" i="5"/>
  <c r="E907" i="5" s="1"/>
  <c r="X907" i="5" s="1"/>
  <c r="V908" i="5"/>
  <c r="G908" i="5" s="1"/>
  <c r="V909" i="5"/>
  <c r="G909" i="5" s="1"/>
  <c r="V910" i="5"/>
  <c r="G910" i="5" s="1"/>
  <c r="V911" i="5"/>
  <c r="V912" i="5"/>
  <c r="E912" i="5" s="1"/>
  <c r="X912" i="5" s="1"/>
  <c r="V913" i="5"/>
  <c r="G913" i="5" s="1"/>
  <c r="V914" i="5"/>
  <c r="V915" i="5"/>
  <c r="V916" i="5"/>
  <c r="E916" i="5" s="1"/>
  <c r="X916" i="5" s="1"/>
  <c r="V917" i="5"/>
  <c r="V918" i="5"/>
  <c r="V919" i="5"/>
  <c r="V920" i="5"/>
  <c r="G920" i="5" s="1"/>
  <c r="V921" i="5"/>
  <c r="V922" i="5"/>
  <c r="V923" i="5"/>
  <c r="E923" i="5" s="1"/>
  <c r="X923" i="5" s="1"/>
  <c r="V924" i="5"/>
  <c r="G924" i="5" s="1"/>
  <c r="V925" i="5"/>
  <c r="V926" i="5"/>
  <c r="G926" i="5" s="1"/>
  <c r="V927" i="5"/>
  <c r="E927" i="5" s="1"/>
  <c r="X927" i="5" s="1"/>
  <c r="V928" i="5"/>
  <c r="E928" i="5"/>
  <c r="X928" i="5" s="1"/>
  <c r="V929" i="5"/>
  <c r="G929" i="5" s="1"/>
  <c r="V930" i="5"/>
  <c r="E930" i="5"/>
  <c r="X930" i="5" s="1"/>
  <c r="V931" i="5"/>
  <c r="E931" i="5" s="1"/>
  <c r="X931" i="5" s="1"/>
  <c r="E932" i="5"/>
  <c r="X932" i="5" s="1"/>
  <c r="V933" i="5"/>
  <c r="G933" i="5" s="1"/>
  <c r="V934" i="5"/>
  <c r="V935" i="5"/>
  <c r="V936" i="5"/>
  <c r="G936" i="5" s="1"/>
  <c r="V937" i="5"/>
  <c r="V938" i="5"/>
  <c r="G938" i="5" s="1"/>
  <c r="V939" i="5"/>
  <c r="G939" i="5" s="1"/>
  <c r="V940" i="5"/>
  <c r="G940" i="5" s="1"/>
  <c r="V941" i="5"/>
  <c r="V942" i="5"/>
  <c r="V943" i="5"/>
  <c r="V944" i="5"/>
  <c r="G944" i="5" s="1"/>
  <c r="V945" i="5"/>
  <c r="G945" i="5" s="1"/>
  <c r="V946" i="5"/>
  <c r="G946" i="5" s="1"/>
  <c r="V947" i="5"/>
  <c r="E947" i="5" s="1"/>
  <c r="X947" i="5" s="1"/>
  <c r="V948" i="5"/>
  <c r="V949" i="5"/>
  <c r="V950" i="5"/>
  <c r="G950" i="5" s="1"/>
  <c r="V951" i="5"/>
  <c r="G951" i="5" s="1"/>
  <c r="V952" i="5"/>
  <c r="V953" i="5"/>
  <c r="V954" i="5"/>
  <c r="G954" i="5" s="1"/>
  <c r="V955" i="5"/>
  <c r="V956" i="5"/>
  <c r="G956" i="5" s="1"/>
  <c r="E956" i="5"/>
  <c r="X956" i="5" s="1"/>
  <c r="V957" i="5"/>
  <c r="G957" i="5" s="1"/>
  <c r="V958" i="5"/>
  <c r="V959" i="5"/>
  <c r="E960" i="5"/>
  <c r="X960" i="5" s="1"/>
  <c r="V961" i="5"/>
  <c r="V962" i="5"/>
  <c r="V963" i="5"/>
  <c r="G963" i="5" s="1"/>
  <c r="V964" i="5"/>
  <c r="E964" i="5" s="1"/>
  <c r="X964" i="5" s="1"/>
  <c r="V965" i="5"/>
  <c r="G965" i="5" s="1"/>
  <c r="V966" i="5"/>
  <c r="G966" i="5" s="1"/>
  <c r="V967" i="5"/>
  <c r="V968" i="5"/>
  <c r="E968" i="5" s="1"/>
  <c r="X968" i="5" s="1"/>
  <c r="V969" i="5"/>
  <c r="G969" i="5" s="1"/>
  <c r="V970" i="5"/>
  <c r="H970" i="5" s="1"/>
  <c r="E970" i="5"/>
  <c r="X970" i="5" s="1"/>
  <c r="V971" i="5"/>
  <c r="V972" i="5"/>
  <c r="E972" i="5" s="1"/>
  <c r="X972" i="5" s="1"/>
  <c r="V973" i="5"/>
  <c r="V974" i="5"/>
  <c r="V975" i="5"/>
  <c r="G975" i="5" s="1"/>
  <c r="V976" i="5"/>
  <c r="V977" i="5"/>
  <c r="V978" i="5"/>
  <c r="G978" i="5" s="1"/>
  <c r="V979" i="5"/>
  <c r="V980" i="5"/>
  <c r="E980" i="5"/>
  <c r="X980" i="5" s="1"/>
  <c r="V981" i="5"/>
  <c r="V982" i="5"/>
  <c r="G982" i="5" s="1"/>
  <c r="V983" i="5"/>
  <c r="V984" i="5"/>
  <c r="V985" i="5"/>
  <c r="E985" i="5" s="1"/>
  <c r="X985" i="5" s="1"/>
  <c r="V986" i="5"/>
  <c r="V987" i="5"/>
  <c r="G987" i="5" s="1"/>
  <c r="E987" i="5"/>
  <c r="X987" i="5" s="1"/>
  <c r="V988" i="5"/>
  <c r="E988" i="5"/>
  <c r="X988" i="5" s="1"/>
  <c r="V989" i="5"/>
  <c r="V990" i="5"/>
  <c r="V991" i="5"/>
  <c r="V992" i="5"/>
  <c r="V993" i="5"/>
  <c r="G993" i="5" s="1"/>
  <c r="V994" i="5"/>
  <c r="G994" i="5" s="1"/>
  <c r="V995" i="5"/>
  <c r="V996" i="5"/>
  <c r="E996" i="5" s="1"/>
  <c r="X996" i="5" s="1"/>
  <c r="V997" i="5"/>
  <c r="G997" i="5" s="1"/>
  <c r="V998" i="5"/>
  <c r="G998" i="5" s="1"/>
  <c r="V999" i="5"/>
  <c r="G999" i="5" s="1"/>
  <c r="V1000" i="5"/>
  <c r="V1001" i="5"/>
  <c r="V1002" i="5"/>
  <c r="G1002" i="5" s="1"/>
  <c r="V1003" i="5"/>
  <c r="E1003" i="5" s="1"/>
  <c r="X1003" i="5" s="1"/>
  <c r="V1004" i="5"/>
  <c r="V1005" i="5"/>
  <c r="V1006" i="5"/>
  <c r="V1007" i="5"/>
  <c r="V1008" i="5"/>
  <c r="V1009" i="5"/>
  <c r="G1009" i="5" s="1"/>
  <c r="V1011" i="5"/>
  <c r="V1012" i="5"/>
  <c r="E1012" i="5"/>
  <c r="X1012" i="5" s="1"/>
  <c r="V1013" i="5"/>
  <c r="G1013" i="5" s="1"/>
  <c r="V1014" i="5"/>
  <c r="V1015" i="5"/>
  <c r="E1015" i="5"/>
  <c r="X1015" i="5" s="1"/>
  <c r="G38" i="5"/>
  <c r="G39" i="5"/>
  <c r="G40" i="5"/>
  <c r="G47" i="5"/>
  <c r="G49" i="5"/>
  <c r="G51" i="5"/>
  <c r="G52" i="5"/>
  <c r="G53" i="5"/>
  <c r="G55" i="5"/>
  <c r="G57" i="5"/>
  <c r="G59" i="5"/>
  <c r="G60" i="5"/>
  <c r="G61" i="5"/>
  <c r="G63" i="5"/>
  <c r="G64" i="5"/>
  <c r="G66" i="5"/>
  <c r="G69" i="5"/>
  <c r="G70" i="5"/>
  <c r="G72" i="5"/>
  <c r="G73" i="5"/>
  <c r="G74" i="5"/>
  <c r="G75" i="5"/>
  <c r="G77" i="5"/>
  <c r="G81" i="5"/>
  <c r="G83" i="5"/>
  <c r="G84" i="5"/>
  <c r="G86" i="5"/>
  <c r="G88" i="5"/>
  <c r="G93" i="5"/>
  <c r="G95" i="5"/>
  <c r="G96" i="5"/>
  <c r="G97" i="5"/>
  <c r="G99" i="5"/>
  <c r="G104" i="5"/>
  <c r="G108" i="5"/>
  <c r="G110" i="5"/>
  <c r="G111" i="5"/>
  <c r="G112" i="5"/>
  <c r="G113" i="5"/>
  <c r="G114" i="5"/>
  <c r="G116" i="5"/>
  <c r="G117" i="5"/>
  <c r="G118" i="5"/>
  <c r="G119" i="5"/>
  <c r="G121" i="5"/>
  <c r="G123" i="5"/>
  <c r="G125" i="5"/>
  <c r="G128" i="5"/>
  <c r="G129" i="5"/>
  <c r="G131" i="5"/>
  <c r="G132" i="5"/>
  <c r="G133" i="5"/>
  <c r="G134" i="5"/>
  <c r="G135" i="5"/>
  <c r="G138" i="5"/>
  <c r="G139" i="5"/>
  <c r="G140" i="5"/>
  <c r="G143" i="5"/>
  <c r="G144" i="5"/>
  <c r="G147" i="5"/>
  <c r="G148" i="5"/>
  <c r="G150" i="5"/>
  <c r="G152" i="5"/>
  <c r="G153" i="5"/>
  <c r="G154" i="5"/>
  <c r="G155" i="5"/>
  <c r="G156" i="5"/>
  <c r="G157" i="5"/>
  <c r="G158" i="5"/>
  <c r="G159" i="5"/>
  <c r="G160" i="5"/>
  <c r="G162" i="5"/>
  <c r="G164" i="5"/>
  <c r="G166" i="5"/>
  <c r="G167" i="5"/>
  <c r="G169" i="5"/>
  <c r="G170" i="5"/>
  <c r="G173" i="5"/>
  <c r="G175" i="5"/>
  <c r="G177" i="5"/>
  <c r="G178" i="5"/>
  <c r="G179" i="5"/>
  <c r="G180" i="5"/>
  <c r="G182" i="5"/>
  <c r="G185" i="5"/>
  <c r="G187" i="5"/>
  <c r="G188" i="5"/>
  <c r="G190" i="5"/>
  <c r="G191" i="5"/>
  <c r="G192" i="5"/>
  <c r="G193" i="5"/>
  <c r="G195" i="5"/>
  <c r="G196" i="5"/>
  <c r="G198" i="5"/>
  <c r="G202" i="5"/>
  <c r="G204" i="5"/>
  <c r="G205" i="5"/>
  <c r="G206" i="5"/>
  <c r="G208" i="5"/>
  <c r="G211" i="5"/>
  <c r="G213" i="5"/>
  <c r="G214" i="5"/>
  <c r="G217" i="5"/>
  <c r="G218" i="5"/>
  <c r="G221" i="5"/>
  <c r="G222" i="5"/>
  <c r="G223" i="5"/>
  <c r="G224" i="5"/>
  <c r="G226" i="5"/>
  <c r="G227" i="5"/>
  <c r="G228" i="5"/>
  <c r="G229" i="5"/>
  <c r="G230" i="5"/>
  <c r="G231" i="5"/>
  <c r="G232" i="5"/>
  <c r="G233" i="5"/>
  <c r="G234" i="5"/>
  <c r="G235" i="5"/>
  <c r="G237" i="5"/>
  <c r="G238" i="5"/>
  <c r="G239" i="5"/>
  <c r="G241" i="5"/>
  <c r="G243" i="5"/>
  <c r="G244" i="5"/>
  <c r="G245" i="5"/>
  <c r="G247" i="5"/>
  <c r="G252" i="5"/>
  <c r="G253" i="5"/>
  <c r="G254" i="5"/>
  <c r="G256" i="5"/>
  <c r="G257" i="5"/>
  <c r="G259" i="5"/>
  <c r="G261" i="5"/>
  <c r="G262" i="5"/>
  <c r="G263" i="5"/>
  <c r="G264" i="5"/>
  <c r="G267" i="5"/>
  <c r="G268" i="5"/>
  <c r="G269" i="5"/>
  <c r="G270" i="5"/>
  <c r="G273" i="5"/>
  <c r="G274" i="5"/>
  <c r="G277" i="5"/>
  <c r="G280" i="5"/>
  <c r="G281" i="5"/>
  <c r="G283" i="5"/>
  <c r="G288" i="5"/>
  <c r="G289" i="5"/>
  <c r="G291" i="5"/>
  <c r="G292" i="5"/>
  <c r="G293" i="5"/>
  <c r="G294" i="5"/>
  <c r="G297" i="5"/>
  <c r="G298" i="5"/>
  <c r="G300" i="5"/>
  <c r="G301" i="5"/>
  <c r="G306" i="5"/>
  <c r="G307" i="5"/>
  <c r="G311" i="5"/>
  <c r="G312" i="5"/>
  <c r="G313" i="5"/>
  <c r="G315" i="5"/>
  <c r="G316" i="5"/>
  <c r="G317" i="5"/>
  <c r="G318" i="5"/>
  <c r="G319" i="5"/>
  <c r="G321" i="5"/>
  <c r="G323" i="5"/>
  <c r="G324" i="5"/>
  <c r="G327" i="5"/>
  <c r="G328" i="5"/>
  <c r="G329" i="5"/>
  <c r="G330" i="5"/>
  <c r="G332" i="5"/>
  <c r="G333" i="5"/>
  <c r="G334" i="5"/>
  <c r="G335" i="5"/>
  <c r="G336" i="5"/>
  <c r="G337" i="5"/>
  <c r="G338" i="5"/>
  <c r="G339" i="5"/>
  <c r="G340" i="5"/>
  <c r="G341" i="5"/>
  <c r="G342" i="5"/>
  <c r="G343" i="5"/>
  <c r="G345" i="5"/>
  <c r="G346" i="5"/>
  <c r="G347" i="5"/>
  <c r="G348" i="5"/>
  <c r="G349" i="5"/>
  <c r="G350" i="5"/>
  <c r="G353" i="5"/>
  <c r="G354" i="5"/>
  <c r="G355" i="5"/>
  <c r="G357" i="5"/>
  <c r="G359" i="5"/>
  <c r="G360" i="5"/>
  <c r="G361" i="5"/>
  <c r="G362" i="5"/>
  <c r="G363" i="5"/>
  <c r="G365" i="5"/>
  <c r="G366" i="5"/>
  <c r="G367" i="5"/>
  <c r="G368" i="5"/>
  <c r="G369" i="5"/>
  <c r="G373" i="5"/>
  <c r="G374" i="5"/>
  <c r="G375" i="5"/>
  <c r="G377" i="5"/>
  <c r="G379" i="5"/>
  <c r="G380" i="5"/>
  <c r="G381" i="5"/>
  <c r="G384" i="5"/>
  <c r="G385" i="5"/>
  <c r="G386" i="5"/>
  <c r="G387" i="5"/>
  <c r="G390" i="5"/>
  <c r="G391" i="5"/>
  <c r="G392" i="5"/>
  <c r="G393" i="5"/>
  <c r="G396" i="5"/>
  <c r="G399" i="5"/>
  <c r="G400" i="5"/>
  <c r="G401" i="5"/>
  <c r="G402" i="5"/>
  <c r="G404" i="5"/>
  <c r="G405" i="5"/>
  <c r="G406" i="5"/>
  <c r="G408" i="5"/>
  <c r="G409" i="5"/>
  <c r="G413" i="5"/>
  <c r="G414" i="5"/>
  <c r="G415" i="5"/>
  <c r="G416" i="5"/>
  <c r="G417" i="5"/>
  <c r="G418" i="5"/>
  <c r="G420" i="5"/>
  <c r="G421" i="5"/>
  <c r="G422" i="5"/>
  <c r="G423" i="5"/>
  <c r="G426" i="5"/>
  <c r="G427" i="5"/>
  <c r="G428" i="5"/>
  <c r="G431" i="5"/>
  <c r="G433" i="5"/>
  <c r="G436" i="5"/>
  <c r="G437" i="5"/>
  <c r="G438" i="5"/>
  <c r="G439" i="5"/>
  <c r="G441" i="5"/>
  <c r="G442" i="5"/>
  <c r="G444" i="5"/>
  <c r="G446" i="5"/>
  <c r="G448" i="5"/>
  <c r="G449" i="5"/>
  <c r="G450" i="5"/>
  <c r="G452" i="5"/>
  <c r="G453" i="5"/>
  <c r="G455" i="5"/>
  <c r="G458" i="5"/>
  <c r="G459" i="5"/>
  <c r="G460" i="5"/>
  <c r="G463" i="5"/>
  <c r="G464" i="5"/>
  <c r="G466" i="5"/>
  <c r="G467" i="5"/>
  <c r="G469" i="5"/>
  <c r="G470" i="5"/>
  <c r="G471" i="5"/>
  <c r="G475" i="5"/>
  <c r="G477" i="5"/>
  <c r="G480" i="5"/>
  <c r="G481" i="5"/>
  <c r="G482" i="5"/>
  <c r="G485" i="5"/>
  <c r="G486" i="5"/>
  <c r="G487" i="5"/>
  <c r="G488" i="5"/>
  <c r="G491" i="5"/>
  <c r="G492" i="5"/>
  <c r="G493" i="5"/>
  <c r="G494" i="5"/>
  <c r="G495" i="5"/>
  <c r="G498" i="5"/>
  <c r="G499" i="5"/>
  <c r="G500" i="5"/>
  <c r="G502" i="5"/>
  <c r="G503" i="5"/>
  <c r="G505" i="5"/>
  <c r="G507" i="5"/>
  <c r="G510" i="5"/>
  <c r="G511" i="5"/>
  <c r="G513" i="5"/>
  <c r="G514" i="5"/>
  <c r="G515" i="5"/>
  <c r="G516" i="5"/>
  <c r="G517" i="5"/>
  <c r="G518" i="5"/>
  <c r="G519" i="5"/>
  <c r="G526" i="5"/>
  <c r="G527" i="5"/>
  <c r="G529" i="5"/>
  <c r="G533" i="5"/>
  <c r="G534" i="5"/>
  <c r="G535" i="5"/>
  <c r="G537" i="5"/>
  <c r="G541" i="5"/>
  <c r="G544" i="5"/>
  <c r="G546" i="5"/>
  <c r="G547" i="5"/>
  <c r="G549" i="5"/>
  <c r="G553" i="5"/>
  <c r="G554" i="5"/>
  <c r="G557" i="5"/>
  <c r="G559" i="5"/>
  <c r="G563" i="5"/>
  <c r="G564" i="5"/>
  <c r="G567" i="5"/>
  <c r="G571" i="5"/>
  <c r="G572" i="5"/>
  <c r="G575" i="5"/>
  <c r="G576" i="5"/>
  <c r="G579" i="5"/>
  <c r="G582" i="5"/>
  <c r="G583" i="5"/>
  <c r="G586" i="5"/>
  <c r="G587" i="5"/>
  <c r="G588" i="5"/>
  <c r="G589" i="5"/>
  <c r="G591" i="5"/>
  <c r="G592" i="5"/>
  <c r="G593" i="5"/>
  <c r="G595" i="5"/>
  <c r="G596" i="5"/>
  <c r="G597" i="5"/>
  <c r="G599" i="5"/>
  <c r="G600" i="5"/>
  <c r="G601" i="5"/>
  <c r="G604" i="5"/>
  <c r="G605" i="5"/>
  <c r="G606" i="5"/>
  <c r="G607" i="5"/>
  <c r="G608" i="5"/>
  <c r="G613" i="5"/>
  <c r="G616" i="5"/>
  <c r="G617" i="5"/>
  <c r="G618" i="5"/>
  <c r="G619" i="5"/>
  <c r="G621" i="5"/>
  <c r="G622" i="5"/>
  <c r="G625" i="5"/>
  <c r="G626" i="5"/>
  <c r="G629" i="5"/>
  <c r="G631" i="5"/>
  <c r="G634" i="5"/>
  <c r="G635" i="5"/>
  <c r="G639" i="5"/>
  <c r="G642" i="5"/>
  <c r="G643" i="5"/>
  <c r="G647" i="5"/>
  <c r="G648" i="5"/>
  <c r="G649" i="5"/>
  <c r="G650" i="5"/>
  <c r="G651" i="5"/>
  <c r="G655" i="5"/>
  <c r="G657" i="5"/>
  <c r="G658" i="5"/>
  <c r="G659" i="5"/>
  <c r="G662" i="5"/>
  <c r="G667" i="5"/>
  <c r="G673" i="5"/>
  <c r="G676" i="5"/>
  <c r="G677" i="5"/>
  <c r="G679" i="5"/>
  <c r="G681" i="5"/>
  <c r="G684" i="5"/>
  <c r="G686" i="5"/>
  <c r="G688" i="5"/>
  <c r="G690" i="5"/>
  <c r="G691" i="5"/>
  <c r="G693" i="5"/>
  <c r="G694" i="5"/>
  <c r="G695" i="5"/>
  <c r="G696" i="5"/>
  <c r="G697" i="5"/>
  <c r="G699" i="5"/>
  <c r="G700" i="5"/>
  <c r="G701" i="5"/>
  <c r="G702" i="5"/>
  <c r="G703" i="5"/>
  <c r="G704" i="5"/>
  <c r="G705" i="5"/>
  <c r="G710" i="5"/>
  <c r="G714" i="5"/>
  <c r="G715" i="5"/>
  <c r="G716" i="5"/>
  <c r="G720" i="5"/>
  <c r="G726" i="5"/>
  <c r="G732" i="5"/>
  <c r="G733" i="5"/>
  <c r="G738" i="5"/>
  <c r="G744" i="5"/>
  <c r="G748" i="5"/>
  <c r="G750" i="5"/>
  <c r="G754" i="5"/>
  <c r="G756" i="5"/>
  <c r="G760" i="5"/>
  <c r="G762" i="5"/>
  <c r="G763" i="5"/>
  <c r="G765" i="5"/>
  <c r="G767" i="5"/>
  <c r="G769" i="5"/>
  <c r="G771" i="5"/>
  <c r="G773" i="5"/>
  <c r="G775" i="5"/>
  <c r="G776" i="5"/>
  <c r="G777" i="5"/>
  <c r="G779" i="5"/>
  <c r="G782" i="5"/>
  <c r="G783" i="5"/>
  <c r="G784" i="5"/>
  <c r="G786" i="5"/>
  <c r="G788" i="5"/>
  <c r="G789" i="5"/>
  <c r="G790" i="5"/>
  <c r="G791" i="5"/>
  <c r="G794" i="5"/>
  <c r="G795" i="5"/>
  <c r="G798" i="5"/>
  <c r="G800" i="5"/>
  <c r="G804" i="5"/>
  <c r="G806" i="5"/>
  <c r="G809" i="5"/>
  <c r="G811" i="5"/>
  <c r="G814" i="5"/>
  <c r="G815" i="5"/>
  <c r="G816" i="5"/>
  <c r="G817" i="5"/>
  <c r="G819" i="5"/>
  <c r="G820" i="5"/>
  <c r="G821" i="5"/>
  <c r="G822" i="5"/>
  <c r="G824" i="5"/>
  <c r="G827" i="5"/>
  <c r="G828" i="5"/>
  <c r="G829" i="5"/>
  <c r="G835" i="5"/>
  <c r="G837" i="5"/>
  <c r="G838" i="5"/>
  <c r="G841" i="5"/>
  <c r="G842" i="5"/>
  <c r="G843" i="5"/>
  <c r="G847" i="5"/>
  <c r="G849" i="5"/>
  <c r="G851" i="5"/>
  <c r="G853" i="5"/>
  <c r="G855" i="5"/>
  <c r="G857" i="5"/>
  <c r="G858" i="5"/>
  <c r="G859" i="5"/>
  <c r="G860" i="5"/>
  <c r="G862" i="5"/>
  <c r="G863" i="5"/>
  <c r="G865" i="5"/>
  <c r="G866" i="5"/>
  <c r="G867" i="5"/>
  <c r="G870" i="5"/>
  <c r="G873" i="5"/>
  <c r="G874" i="5"/>
  <c r="G877" i="5"/>
  <c r="G878" i="5"/>
  <c r="G879" i="5"/>
  <c r="G883" i="5"/>
  <c r="G884" i="5"/>
  <c r="G887" i="5"/>
  <c r="G888" i="5"/>
  <c r="G889" i="5"/>
  <c r="G892" i="5"/>
  <c r="G894" i="5"/>
  <c r="G895" i="5"/>
  <c r="G897" i="5"/>
  <c r="G899" i="5"/>
  <c r="G900" i="5"/>
  <c r="G902" i="5"/>
  <c r="G903" i="5"/>
  <c r="G907" i="5"/>
  <c r="G912" i="5"/>
  <c r="G916" i="5"/>
  <c r="G917" i="5"/>
  <c r="G919" i="5"/>
  <c r="G921" i="5"/>
  <c r="G922" i="5"/>
  <c r="G923" i="5"/>
  <c r="G925" i="5"/>
  <c r="G927" i="5"/>
  <c r="G928" i="5"/>
  <c r="G930" i="5"/>
  <c r="G931" i="5"/>
  <c r="G934" i="5"/>
  <c r="G935" i="5"/>
  <c r="G937" i="5"/>
  <c r="G941" i="5"/>
  <c r="G942" i="5"/>
  <c r="G943" i="5"/>
  <c r="G947" i="5"/>
  <c r="G948" i="5"/>
  <c r="G949" i="5"/>
  <c r="G953" i="5"/>
  <c r="G955" i="5"/>
  <c r="G958" i="5"/>
  <c r="G959" i="5"/>
  <c r="G960" i="5"/>
  <c r="G961" i="5"/>
  <c r="G962" i="5"/>
  <c r="G964" i="5"/>
  <c r="G967" i="5"/>
  <c r="G971" i="5"/>
  <c r="G972" i="5"/>
  <c r="G973" i="5"/>
  <c r="G977" i="5"/>
  <c r="G980" i="5"/>
  <c r="G981" i="5"/>
  <c r="G988" i="5"/>
  <c r="G990" i="5"/>
  <c r="G991" i="5"/>
  <c r="G995" i="5"/>
  <c r="G1000" i="5"/>
  <c r="G1001" i="5"/>
  <c r="G1003" i="5"/>
  <c r="G1005" i="5"/>
  <c r="G1006" i="5"/>
  <c r="G1007" i="5"/>
  <c r="G1008" i="5"/>
  <c r="G1010" i="5"/>
  <c r="G1011" i="5"/>
  <c r="G1012" i="5"/>
  <c r="G1014" i="5"/>
  <c r="G1015" i="5"/>
  <c r="J5" i="8"/>
  <c r="K5" i="8"/>
  <c r="B10" i="6"/>
  <c r="G10" i="6" s="1"/>
  <c r="H10" i="6" s="1"/>
  <c r="D10" i="6" s="1"/>
  <c r="B9" i="6"/>
  <c r="B63" i="6"/>
  <c r="G63" i="6" s="1"/>
  <c r="B62" i="6"/>
  <c r="G62" i="6" s="1"/>
  <c r="B60" i="6"/>
  <c r="G60" i="6" s="1"/>
  <c r="B59" i="6"/>
  <c r="G59" i="6" s="1"/>
  <c r="B58" i="6"/>
  <c r="G58" i="6" s="1"/>
  <c r="B57" i="6"/>
  <c r="G57" i="6" s="1"/>
  <c r="B56" i="6"/>
  <c r="G56" i="6" s="1"/>
  <c r="B55" i="6"/>
  <c r="G55" i="6" s="1"/>
  <c r="B54" i="6"/>
  <c r="G54" i="6" s="1"/>
  <c r="B17" i="6"/>
  <c r="F22" i="6" s="1"/>
  <c r="B16" i="6"/>
  <c r="B15" i="6"/>
  <c r="B20" i="6" s="1"/>
  <c r="B14" i="6"/>
  <c r="F19" i="6" s="1"/>
  <c r="H19" i="6" s="1"/>
  <c r="D19" i="6" s="1"/>
  <c r="G14" i="6"/>
  <c r="H14" i="6" s="1"/>
  <c r="H13" i="6"/>
  <c r="B12" i="6"/>
  <c r="G12" i="6"/>
  <c r="H12" i="6" s="1"/>
  <c r="D12" i="6" s="1"/>
  <c r="B11" i="6"/>
  <c r="G11" i="6"/>
  <c r="H11" i="6" s="1"/>
  <c r="D11" i="6" s="1"/>
  <c r="G9" i="6"/>
  <c r="H9" i="6"/>
  <c r="D9" i="6" s="1"/>
  <c r="B8" i="6"/>
  <c r="G8" i="6" s="1"/>
  <c r="H8" i="6" s="1"/>
  <c r="D8" i="6" s="1"/>
  <c r="B7" i="6"/>
  <c r="G7" i="6" s="1"/>
  <c r="H7" i="6" s="1"/>
  <c r="D7" i="6" s="1"/>
  <c r="B6" i="6"/>
  <c r="G6" i="6"/>
  <c r="B5" i="6"/>
  <c r="F6" i="6"/>
  <c r="H6" i="6"/>
  <c r="B4" i="6"/>
  <c r="G4" i="6" s="1"/>
  <c r="H4" i="6" s="1"/>
  <c r="D4" i="6" s="1"/>
  <c r="S2492" i="5"/>
  <c r="B90" i="4"/>
  <c r="H67" i="4"/>
  <c r="P47" i="4"/>
  <c r="P46" i="4"/>
  <c r="P45" i="4"/>
  <c r="P44" i="4"/>
  <c r="P43" i="4"/>
  <c r="Q43" i="4" s="1"/>
  <c r="P41" i="4"/>
  <c r="B41" i="4" s="1"/>
  <c r="P40" i="4"/>
  <c r="P39" i="4"/>
  <c r="P38" i="4"/>
  <c r="P37" i="4"/>
  <c r="Q37" i="4" s="1"/>
  <c r="P35" i="4"/>
  <c r="P34" i="4"/>
  <c r="P33" i="4"/>
  <c r="P32" i="4"/>
  <c r="P31" i="4"/>
  <c r="Q31" i="4" s="1"/>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AB951" i="5"/>
  <c r="AB1027" i="5"/>
  <c r="AB1119" i="5"/>
  <c r="S1119" i="5"/>
  <c r="AB590" i="5"/>
  <c r="AB618" i="5"/>
  <c r="S625" i="5"/>
  <c r="S637" i="5"/>
  <c r="AB642" i="5"/>
  <c r="S643" i="5"/>
  <c r="S653" i="5"/>
  <c r="AB658"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64" i="6"/>
  <c r="G5" i="6"/>
  <c r="H5" i="6"/>
  <c r="D5" i="6" s="1"/>
  <c r="G15" i="6"/>
  <c r="H15" i="6" s="1"/>
  <c r="B21" i="6"/>
  <c r="B51" i="6"/>
  <c r="G51" i="6" s="1"/>
  <c r="G16" i="6"/>
  <c r="H16" i="6" s="1"/>
  <c r="B19" i="6"/>
  <c r="A38" i="2"/>
  <c r="J4" i="5"/>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69" i="4" s="1"/>
  <c r="A5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9" i="4" s="1"/>
  <c r="A17" i="2"/>
  <c r="A34" i="2"/>
  <c r="A52" i="2"/>
  <c r="A70" i="2"/>
  <c r="C7" i="3"/>
  <c r="C15" i="3"/>
  <c r="C23" i="3"/>
  <c r="C31" i="3"/>
  <c r="B15" i="4"/>
  <c r="A7" i="6" s="1"/>
  <c r="B28" i="4"/>
  <c r="A16" i="6" s="1"/>
  <c r="B40" i="4"/>
  <c r="B58" i="4" s="1"/>
  <c r="A4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A2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C6" i="6" s="1"/>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1" i="4" s="1"/>
  <c r="B44" i="4"/>
  <c r="A29" i="6" s="1"/>
  <c r="A4" i="5"/>
  <c r="I4" i="5"/>
  <c r="I14" i="6"/>
  <c r="I15" i="6"/>
  <c r="I16" i="6"/>
  <c r="I17" i="6"/>
  <c r="J24" i="6"/>
  <c r="I25" i="6"/>
  <c r="J36" i="6"/>
  <c r="I37" i="6"/>
  <c r="J44" i="6"/>
  <c r="I45" i="6"/>
  <c r="J52" i="6"/>
  <c r="J62" i="6"/>
  <c r="I63" i="6"/>
  <c r="I64" i="6"/>
  <c r="J65" i="6"/>
  <c r="I66" i="6"/>
  <c r="B61" i="1"/>
  <c r="F4" i="8"/>
  <c r="H4" i="8"/>
  <c r="I4" i="8"/>
  <c r="C4" i="8"/>
  <c r="S94" i="5"/>
  <c r="S150" i="5"/>
  <c r="S491" i="5"/>
  <c r="S511" i="5"/>
  <c r="S147" i="5"/>
  <c r="S193" i="5"/>
  <c r="S203" i="5"/>
  <c r="S85" i="5"/>
  <c r="S167" i="5"/>
  <c r="S247" i="5"/>
  <c r="S344" i="5"/>
  <c r="S397" i="5"/>
  <c r="S401" i="5"/>
  <c r="S409" i="5"/>
  <c r="S372" i="5"/>
  <c r="S437" i="5"/>
  <c r="S428" i="5"/>
  <c r="S452" i="5"/>
  <c r="S548" i="5"/>
  <c r="S377" i="5"/>
  <c r="S349" i="5"/>
  <c r="S539" i="5"/>
  <c r="S169" i="5"/>
  <c r="S53" i="5"/>
  <c r="S61" i="5"/>
  <c r="S123" i="5"/>
  <c r="S177" i="5"/>
  <c r="S361" i="5"/>
  <c r="S77" i="5"/>
  <c r="S97" i="5"/>
  <c r="S219" i="5"/>
  <c r="S295" i="5"/>
  <c r="S417" i="5"/>
  <c r="S432" i="5"/>
  <c r="S560" i="5"/>
  <c r="S510" i="5"/>
  <c r="S106" i="5"/>
  <c r="S341" i="5"/>
  <c r="S47" i="5"/>
  <c r="S55" i="5"/>
  <c r="S83" i="5"/>
  <c r="S95" i="5"/>
  <c r="S161" i="5"/>
  <c r="S171" i="5"/>
  <c r="S45" i="5"/>
  <c r="S113" i="5"/>
  <c r="S145" i="5"/>
  <c r="S135" i="5"/>
  <c r="S267" i="5"/>
  <c r="S275" i="5"/>
  <c r="S388" i="5"/>
  <c r="S429" i="5"/>
  <c r="S449" i="5"/>
  <c r="S457" i="5"/>
  <c r="S436" i="5"/>
  <c r="S190" i="5"/>
  <c r="S229" i="5"/>
  <c r="S237" i="5"/>
  <c r="S225" i="5"/>
  <c r="S179" i="5"/>
  <c r="S105" i="5"/>
  <c r="S137" i="5"/>
  <c r="S159" i="5"/>
  <c r="S75" i="5"/>
  <c r="S119" i="5"/>
  <c r="S183" i="5"/>
  <c r="S131" i="5"/>
  <c r="S195"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479" i="5"/>
  <c r="S67" i="5"/>
  <c r="S143" i="5"/>
  <c r="S175" i="5"/>
  <c r="S57" i="5"/>
  <c r="S69" i="5"/>
  <c r="S89" i="5"/>
  <c r="S155" i="5"/>
  <c r="S49" i="5"/>
  <c r="S157" i="5"/>
  <c r="S364" i="5"/>
  <c r="S304" i="5"/>
  <c r="S392" i="5"/>
  <c r="S348" i="5"/>
  <c r="S433" i="5"/>
  <c r="S444" i="5"/>
  <c r="S584" i="5"/>
  <c r="S51" i="5"/>
  <c r="S59" i="5"/>
  <c r="S99" i="5"/>
  <c r="S81" i="5"/>
  <c r="S41" i="5"/>
  <c r="S235" i="5"/>
  <c r="S271" i="5"/>
  <c r="S291" i="5"/>
  <c r="S396" i="5"/>
  <c r="S400" i="5"/>
  <c r="S405" i="5"/>
  <c r="S413" i="5"/>
  <c r="S453" i="5"/>
  <c r="S420" i="5"/>
  <c r="S448" i="5"/>
  <c r="S210" i="5"/>
  <c r="S73" i="5"/>
  <c r="S93" i="5"/>
  <c r="S125" i="5"/>
  <c r="S385" i="5"/>
  <c r="S227" i="5"/>
  <c r="S255" i="5"/>
  <c r="S263" i="5"/>
  <c r="S283" i="5"/>
  <c r="S393" i="5"/>
  <c r="S380" i="5"/>
  <c r="S425" i="5"/>
  <c r="S445" i="5"/>
  <c r="S424" i="5"/>
  <c r="S470" i="5"/>
  <c r="S461" i="5"/>
  <c r="S494" i="5"/>
  <c r="I987" i="5"/>
  <c r="H650" i="5"/>
  <c r="F290" i="5"/>
  <c r="H987" i="5"/>
  <c r="R987" i="5"/>
  <c r="J987" i="5"/>
  <c r="S606" i="5"/>
  <c r="S610" i="5"/>
  <c r="S598" i="5"/>
  <c r="S532" i="5"/>
  <c r="S356" i="5"/>
  <c r="S343" i="5"/>
  <c r="S315" i="5"/>
  <c r="S357" i="5"/>
  <c r="S383" i="5"/>
  <c r="I851" i="5"/>
  <c r="J775" i="5"/>
  <c r="F967" i="5"/>
  <c r="J265" i="5"/>
  <c r="I967" i="5"/>
  <c r="I829" i="5"/>
  <c r="R967" i="5"/>
  <c r="R829" i="5"/>
  <c r="J752" i="5"/>
  <c r="I578" i="5"/>
  <c r="I265" i="5"/>
  <c r="H265" i="5"/>
  <c r="F982" i="5"/>
  <c r="J672" i="5"/>
  <c r="H982" i="5"/>
  <c r="I650" i="5"/>
  <c r="I1015" i="5"/>
  <c r="I982" i="5"/>
  <c r="J982" i="5"/>
  <c r="I672" i="5"/>
  <c r="J189" i="5"/>
  <c r="R1015" i="5"/>
  <c r="R852" i="5"/>
  <c r="J463" i="5"/>
  <c r="H463" i="5"/>
  <c r="R262" i="5"/>
  <c r="I463" i="5"/>
  <c r="H297" i="5"/>
  <c r="F91" i="5"/>
  <c r="F262" i="5"/>
  <c r="F767" i="5"/>
  <c r="H262" i="5"/>
  <c r="H562" i="5"/>
  <c r="F463" i="5"/>
  <c r="I562" i="5"/>
  <c r="J562" i="5"/>
  <c r="J297" i="5"/>
  <c r="I262" i="5"/>
  <c r="F562" i="5"/>
  <c r="J574" i="5"/>
  <c r="R799" i="5"/>
  <c r="H576" i="5"/>
  <c r="F696" i="5"/>
  <c r="H403" i="5"/>
  <c r="J403" i="5"/>
  <c r="F717" i="5"/>
  <c r="R403" i="5"/>
  <c r="H775" i="5"/>
  <c r="J391" i="5"/>
  <c r="F942" i="5"/>
  <c r="I799" i="5"/>
  <c r="J602" i="5"/>
  <c r="H602" i="5"/>
  <c r="F265" i="5"/>
  <c r="F672" i="5"/>
  <c r="J696" i="5"/>
  <c r="R762" i="5"/>
  <c r="H648" i="5"/>
  <c r="R419" i="5"/>
  <c r="I696" i="5"/>
  <c r="H696" i="5"/>
  <c r="I648" i="5"/>
  <c r="H419" i="5"/>
  <c r="I596" i="5"/>
  <c r="R447" i="5"/>
  <c r="H415" i="5"/>
  <c r="I836" i="5"/>
  <c r="H596" i="5"/>
  <c r="R415" i="5"/>
  <c r="J447" i="5"/>
  <c r="F836" i="5"/>
  <c r="R395" i="5"/>
  <c r="I496" i="5"/>
  <c r="J239" i="5"/>
  <c r="I608" i="5"/>
  <c r="F808" i="5"/>
  <c r="H239" i="5"/>
  <c r="H883" i="5"/>
  <c r="H447" i="5"/>
  <c r="F175" i="5"/>
  <c r="F883" i="5"/>
  <c r="I883" i="5"/>
  <c r="R883" i="5"/>
  <c r="H942" i="5"/>
  <c r="I720" i="5"/>
  <c r="H391" i="5"/>
  <c r="J720" i="5"/>
  <c r="I942" i="5"/>
  <c r="H767" i="5"/>
  <c r="J680" i="5"/>
  <c r="H720" i="5"/>
  <c r="I680" i="5"/>
  <c r="R391" i="5"/>
  <c r="R942" i="5"/>
  <c r="I767" i="5"/>
  <c r="R720" i="5"/>
  <c r="J767" i="5"/>
  <c r="H600" i="5"/>
  <c r="F680" i="5"/>
  <c r="R754" i="5"/>
  <c r="J439" i="5"/>
  <c r="J411" i="5"/>
  <c r="J293" i="5"/>
  <c r="H277" i="5"/>
  <c r="F817" i="5"/>
  <c r="I580" i="5"/>
  <c r="H293" i="5"/>
  <c r="J869" i="5"/>
  <c r="R580" i="5"/>
  <c r="I888" i="5"/>
  <c r="F738" i="5"/>
  <c r="H580" i="5"/>
  <c r="J277" i="5"/>
  <c r="R869" i="5"/>
  <c r="J592" i="5"/>
  <c r="F888" i="5"/>
  <c r="J580" i="5"/>
  <c r="I869" i="5"/>
  <c r="H592" i="5"/>
  <c r="R411" i="5"/>
  <c r="H439" i="5"/>
  <c r="H411" i="5"/>
  <c r="I277" i="5"/>
  <c r="R439" i="5"/>
  <c r="I293" i="5"/>
  <c r="B41" i="6"/>
  <c r="G41" i="6" s="1"/>
  <c r="B31" i="6"/>
  <c r="G31" i="6"/>
  <c r="J306" i="5"/>
  <c r="F875" i="5"/>
  <c r="R888" i="5"/>
  <c r="F783" i="5"/>
  <c r="R757" i="5"/>
  <c r="I588" i="5"/>
  <c r="R431" i="5"/>
  <c r="F102" i="5"/>
  <c r="J207" i="5"/>
  <c r="R1003" i="5"/>
  <c r="H875" i="5"/>
  <c r="H783" i="5"/>
  <c r="F334" i="5"/>
  <c r="J640" i="5"/>
  <c r="J875" i="5"/>
  <c r="I783" i="5"/>
  <c r="I556" i="5"/>
  <c r="J431" i="5"/>
  <c r="I334" i="5"/>
  <c r="J281" i="5"/>
  <c r="H281" i="5"/>
  <c r="R215" i="5"/>
  <c r="I1003" i="5"/>
  <c r="I875" i="5"/>
  <c r="J783" i="5"/>
  <c r="F306" i="5"/>
  <c r="R875" i="5"/>
  <c r="R738" i="5"/>
  <c r="I717" i="5"/>
  <c r="I306" i="5"/>
  <c r="H189" i="5"/>
  <c r="F189" i="5"/>
  <c r="R207" i="5"/>
  <c r="F281" i="5"/>
  <c r="I983" i="5"/>
  <c r="J717" i="5"/>
  <c r="H588" i="5"/>
  <c r="R435" i="5"/>
  <c r="H431" i="5"/>
  <c r="I281" i="5"/>
  <c r="H556" i="5"/>
  <c r="R794" i="5"/>
  <c r="I634" i="5"/>
  <c r="H670" i="5"/>
  <c r="F814" i="5"/>
  <c r="J814" i="5"/>
  <c r="F243" i="5"/>
  <c r="F592" i="5"/>
  <c r="R592" i="5"/>
  <c r="F867" i="5"/>
  <c r="H243" i="5"/>
  <c r="H634" i="5"/>
  <c r="R423" i="5"/>
  <c r="J423" i="5"/>
  <c r="F330" i="5"/>
  <c r="H379" i="5"/>
  <c r="J330" i="5"/>
  <c r="I971" i="5"/>
  <c r="F971" i="5"/>
  <c r="I817" i="5"/>
  <c r="I330" i="5"/>
  <c r="J379" i="5"/>
  <c r="H201" i="5"/>
  <c r="R971" i="5"/>
  <c r="H971" i="5"/>
  <c r="J817" i="5"/>
  <c r="R817" i="5"/>
  <c r="I201" i="5"/>
  <c r="H867" i="5"/>
  <c r="R712" i="5"/>
  <c r="R427" i="5"/>
  <c r="J194" i="5"/>
  <c r="R608" i="5"/>
  <c r="R640" i="5"/>
  <c r="R672" i="5"/>
  <c r="H175" i="5"/>
  <c r="R175" i="5"/>
  <c r="J175" i="5"/>
  <c r="J808" i="5"/>
  <c r="F644" i="5"/>
  <c r="F608" i="5"/>
  <c r="I867" i="5"/>
  <c r="R915" i="5"/>
  <c r="R710" i="5"/>
  <c r="H664" i="5"/>
  <c r="H608" i="5"/>
  <c r="F194" i="5"/>
  <c r="F987" i="5"/>
  <c r="H851" i="5"/>
  <c r="F851" i="5"/>
  <c r="F931" i="5"/>
  <c r="I931" i="5"/>
  <c r="R867" i="5"/>
  <c r="H710" i="5"/>
  <c r="J407" i="5"/>
  <c r="F580" i="5"/>
  <c r="H836" i="5"/>
  <c r="H215" i="5"/>
  <c r="I215" i="5"/>
  <c r="F215" i="5"/>
  <c r="R931" i="5"/>
  <c r="I679" i="5"/>
  <c r="J427" i="5"/>
  <c r="R306" i="5"/>
  <c r="H306" i="5"/>
  <c r="R243" i="5"/>
  <c r="J243" i="5"/>
  <c r="I243" i="5"/>
  <c r="H191" i="5"/>
  <c r="J191" i="5"/>
  <c r="R191" i="5"/>
  <c r="I191" i="5"/>
  <c r="J103" i="5"/>
  <c r="R103" i="5"/>
  <c r="H207" i="5"/>
  <c r="I207" i="5"/>
  <c r="F207" i="5"/>
  <c r="R330" i="5"/>
  <c r="H330" i="5"/>
  <c r="J608" i="5"/>
  <c r="I239" i="5"/>
  <c r="R239" i="5"/>
  <c r="F239" i="5"/>
  <c r="I391" i="5"/>
  <c r="I102" i="5"/>
  <c r="F915" i="5"/>
  <c r="H427" i="5"/>
  <c r="H194" i="5"/>
  <c r="I43" i="5"/>
  <c r="J43" i="5"/>
  <c r="H91" i="5"/>
  <c r="R91" i="5"/>
  <c r="I91" i="5"/>
  <c r="J91" i="5"/>
  <c r="H794" i="5"/>
  <c r="I794" i="5"/>
  <c r="J794" i="5"/>
  <c r="F794" i="5"/>
  <c r="J1007" i="5"/>
  <c r="H1007" i="5"/>
  <c r="F1007" i="5"/>
  <c r="J829" i="5"/>
  <c r="H829" i="5"/>
  <c r="R814" i="5"/>
  <c r="I814" i="5"/>
  <c r="I443" i="5"/>
  <c r="F443" i="5"/>
  <c r="I290" i="5"/>
  <c r="J943" i="5"/>
  <c r="H943" i="5"/>
  <c r="F943" i="5"/>
  <c r="J888" i="5"/>
  <c r="H888" i="5"/>
  <c r="J979" i="5"/>
  <c r="F774" i="5"/>
  <c r="J774" i="5"/>
  <c r="I710" i="5"/>
  <c r="F710" i="5"/>
  <c r="J576" i="5"/>
  <c r="F576" i="5"/>
  <c r="R576" i="5"/>
  <c r="I423" i="5"/>
  <c r="F423" i="5"/>
  <c r="F379" i="5"/>
  <c r="I379" i="5"/>
  <c r="R297" i="5"/>
  <c r="F297" i="5"/>
  <c r="J290" i="5"/>
  <c r="I738" i="5"/>
  <c r="J738" i="5"/>
  <c r="J746" i="5"/>
  <c r="J1003" i="5"/>
  <c r="H1003" i="5"/>
  <c r="F1003" i="5"/>
  <c r="R596" i="5"/>
  <c r="J596" i="5"/>
  <c r="F596" i="5"/>
  <c r="I365" i="5"/>
  <c r="H365" i="5"/>
  <c r="F365" i="5"/>
  <c r="R365" i="5"/>
  <c r="J365" i="5"/>
  <c r="R717" i="5"/>
  <c r="H717"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F287" i="5"/>
  <c r="H211" i="5"/>
  <c r="R211" i="5"/>
  <c r="J211" i="5"/>
  <c r="I211" i="5"/>
  <c r="F211" i="5"/>
  <c r="H931" i="5"/>
  <c r="J931" i="5"/>
  <c r="R684" i="5"/>
  <c r="J684" i="5"/>
  <c r="I684" i="5"/>
  <c r="H684" i="5"/>
  <c r="F684" i="5"/>
  <c r="R749" i="5"/>
  <c r="J588" i="5"/>
  <c r="F588" i="5"/>
  <c r="R588" i="5"/>
  <c r="J650" i="5"/>
  <c r="R650" i="5"/>
  <c r="F650" i="5"/>
  <c r="R670" i="5"/>
  <c r="J670" i="5"/>
  <c r="J472" i="5"/>
  <c r="H472" i="5"/>
  <c r="F472" i="5"/>
  <c r="R472" i="5"/>
  <c r="I439" i="5"/>
  <c r="F439" i="5"/>
  <c r="R305" i="5"/>
  <c r="J305" i="5"/>
  <c r="I305" i="5"/>
  <c r="H305" i="5"/>
  <c r="F305" i="5"/>
  <c r="H290" i="5"/>
  <c r="H762" i="5"/>
  <c r="F762" i="5"/>
  <c r="J762" i="5"/>
  <c r="I762" i="5"/>
  <c r="H679" i="5"/>
  <c r="J679" i="5"/>
  <c r="F679" i="5"/>
  <c r="R679" i="5"/>
  <c r="H817" i="5"/>
  <c r="J524" i="5"/>
  <c r="R524" i="5"/>
  <c r="I403" i="5"/>
  <c r="F403" i="5"/>
  <c r="F419" i="5"/>
  <c r="I411" i="5"/>
  <c r="F411" i="5"/>
  <c r="J766" i="5"/>
  <c r="H496" i="5"/>
  <c r="F496" i="5"/>
  <c r="R496" i="5"/>
  <c r="J496" i="5"/>
  <c r="I431" i="5"/>
  <c r="F431" i="5"/>
  <c r="I427" i="5"/>
  <c r="F427" i="5"/>
  <c r="F26" i="6"/>
  <c r="F31" i="6" s="1"/>
  <c r="H31" i="6" s="1"/>
  <c r="D31" i="6" s="1"/>
  <c r="B39" i="6"/>
  <c r="G39" i="6"/>
  <c r="H39" i="6" s="1"/>
  <c r="D39" i="6" s="1"/>
  <c r="F24" i="6"/>
  <c r="B44" i="6"/>
  <c r="G44" i="6" s="1"/>
  <c r="H44" i="6" s="1"/>
  <c r="D44" i="6" s="1"/>
  <c r="B49" i="6"/>
  <c r="G49" i="6"/>
  <c r="B34" i="6"/>
  <c r="G34" i="6"/>
  <c r="B29" i="6"/>
  <c r="G29" i="6"/>
  <c r="B24" i="6"/>
  <c r="G24" i="6"/>
  <c r="H24" i="6" s="1"/>
  <c r="D24" i="6" s="1"/>
  <c r="G19" i="6"/>
  <c r="H992" i="5"/>
  <c r="R992" i="5"/>
  <c r="J992" i="5"/>
  <c r="I992" i="5"/>
  <c r="H988" i="5"/>
  <c r="F988" i="5"/>
  <c r="R988" i="5"/>
  <c r="J988" i="5"/>
  <c r="I988" i="5"/>
  <c r="R932" i="5"/>
  <c r="J932" i="5"/>
  <c r="I932" i="5"/>
  <c r="F932" i="5"/>
  <c r="H932" i="5"/>
  <c r="R914" i="5"/>
  <c r="I914" i="5"/>
  <c r="J914" i="5"/>
  <c r="H914" i="5"/>
  <c r="R870" i="5"/>
  <c r="I870" i="5"/>
  <c r="J870" i="5"/>
  <c r="H870" i="5"/>
  <c r="F870" i="5"/>
  <c r="R863" i="5"/>
  <c r="I863" i="5"/>
  <c r="H863" i="5"/>
  <c r="F863" i="5"/>
  <c r="J863" i="5"/>
  <c r="I669" i="5"/>
  <c r="H669" i="5"/>
  <c r="F669" i="5"/>
  <c r="R669" i="5"/>
  <c r="J669" i="5"/>
  <c r="I637" i="5"/>
  <c r="I605" i="5"/>
  <c r="H605" i="5"/>
  <c r="F605" i="5"/>
  <c r="R605" i="5"/>
  <c r="J605" i="5"/>
  <c r="J595" i="5"/>
  <c r="F595" i="5"/>
  <c r="R583" i="5"/>
  <c r="J583" i="5"/>
  <c r="F583" i="5"/>
  <c r="I583" i="5"/>
  <c r="H583" i="5"/>
  <c r="R567" i="5"/>
  <c r="J567" i="5"/>
  <c r="F567" i="5"/>
  <c r="I567" i="5"/>
  <c r="H567" i="5"/>
  <c r="F529" i="5"/>
  <c r="R529" i="5"/>
  <c r="J529" i="5"/>
  <c r="I529" i="5"/>
  <c r="H529" i="5"/>
  <c r="I486" i="5"/>
  <c r="H486" i="5"/>
  <c r="F486" i="5"/>
  <c r="J486" i="5"/>
  <c r="R467" i="5"/>
  <c r="J467" i="5"/>
  <c r="F467" i="5"/>
  <c r="I467" i="5"/>
  <c r="H467" i="5"/>
  <c r="F521" i="5"/>
  <c r="R521" i="5"/>
  <c r="J521" i="5"/>
  <c r="I521" i="5"/>
  <c r="H521" i="5"/>
  <c r="F469" i="5"/>
  <c r="J469" i="5"/>
  <c r="I469" i="5"/>
  <c r="H469" i="5"/>
  <c r="R469" i="5"/>
  <c r="F541" i="5"/>
  <c r="R541" i="5"/>
  <c r="J541" i="5"/>
  <c r="I541" i="5"/>
  <c r="H541" i="5"/>
  <c r="H509" i="5"/>
  <c r="I466" i="5"/>
  <c r="H466" i="5"/>
  <c r="R466" i="5"/>
  <c r="J466" i="5"/>
  <c r="F466" i="5"/>
  <c r="R378" i="5"/>
  <c r="I378" i="5"/>
  <c r="F378" i="5"/>
  <c r="J378" i="5"/>
  <c r="J340" i="5"/>
  <c r="R340" i="5"/>
  <c r="I340" i="5"/>
  <c r="H340" i="5"/>
  <c r="F340" i="5"/>
  <c r="I394" i="5"/>
  <c r="H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68" i="5"/>
  <c r="I268" i="5"/>
  <c r="H268" i="5"/>
  <c r="F268" i="5"/>
  <c r="R268" i="5"/>
  <c r="J260" i="5"/>
  <c r="J252" i="5"/>
  <c r="I252" i="5"/>
  <c r="H252" i="5"/>
  <c r="F252" i="5"/>
  <c r="R252" i="5"/>
  <c r="J244" i="5"/>
  <c r="I244" i="5"/>
  <c r="H244" i="5"/>
  <c r="F244" i="5"/>
  <c r="R244" i="5"/>
  <c r="J236" i="5"/>
  <c r="I236" i="5"/>
  <c r="H236" i="5"/>
  <c r="F236" i="5"/>
  <c r="R236" i="5"/>
  <c r="I228" i="5"/>
  <c r="H228" i="5"/>
  <c r="F228" i="5"/>
  <c r="R228" i="5"/>
  <c r="J132" i="5"/>
  <c r="H132" i="5"/>
  <c r="F132" i="5"/>
  <c r="R132" i="5"/>
  <c r="I132" i="5"/>
  <c r="R402" i="5"/>
  <c r="J402" i="5"/>
  <c r="H402" i="5"/>
  <c r="F402" i="5"/>
  <c r="J204" i="5"/>
  <c r="H204" i="5"/>
  <c r="F204" i="5"/>
  <c r="I204" i="5"/>
  <c r="R204" i="5"/>
  <c r="J116" i="5"/>
  <c r="H116" i="5"/>
  <c r="F116" i="5"/>
  <c r="R116" i="5"/>
  <c r="I116" i="5"/>
  <c r="J104" i="5"/>
  <c r="H104" i="5"/>
  <c r="F104" i="5"/>
  <c r="R104" i="5"/>
  <c r="I104" i="5"/>
  <c r="B46" i="6"/>
  <c r="G46" i="6" s="1"/>
  <c r="H46" i="6" s="1"/>
  <c r="D46" i="6" s="1"/>
  <c r="B26" i="6"/>
  <c r="G26" i="6"/>
  <c r="H26" i="6" s="1"/>
  <c r="D26" i="6" s="1"/>
  <c r="G21" i="6"/>
  <c r="H21" i="6"/>
  <c r="D21" i="6" s="1"/>
  <c r="B36" i="6"/>
  <c r="G36" i="6" s="1"/>
  <c r="H1012" i="5"/>
  <c r="F1012" i="5"/>
  <c r="R1012" i="5"/>
  <c r="J1012" i="5"/>
  <c r="I1012" i="5"/>
  <c r="J911" i="5"/>
  <c r="R900" i="5"/>
  <c r="I895" i="5"/>
  <c r="H895" i="5"/>
  <c r="R912" i="5"/>
  <c r="J912" i="5"/>
  <c r="I912" i="5"/>
  <c r="F912" i="5"/>
  <c r="H912" i="5"/>
  <c r="R858" i="5"/>
  <c r="I858" i="5"/>
  <c r="H858" i="5"/>
  <c r="J858" i="5"/>
  <c r="F858" i="5"/>
  <c r="J823" i="5"/>
  <c r="I823" i="5"/>
  <c r="F823" i="5"/>
  <c r="R823" i="5"/>
  <c r="H823" i="5"/>
  <c r="R868" i="5"/>
  <c r="R907" i="5"/>
  <c r="I907" i="5"/>
  <c r="J907" i="5"/>
  <c r="H907" i="5"/>
  <c r="F907" i="5"/>
  <c r="J695" i="5"/>
  <c r="I695" i="5"/>
  <c r="F695" i="5"/>
  <c r="R695" i="5"/>
  <c r="H695" i="5"/>
  <c r="F665" i="5"/>
  <c r="R665"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H490" i="5"/>
  <c r="J490" i="5"/>
  <c r="F490" i="5"/>
  <c r="R490" i="5"/>
  <c r="R398" i="5"/>
  <c r="I398" i="5"/>
  <c r="H398" i="5"/>
  <c r="F398" i="5"/>
  <c r="R362" i="5"/>
  <c r="I362" i="5"/>
  <c r="H362" i="5"/>
  <c r="F362" i="5"/>
  <c r="J362" i="5"/>
  <c r="J328" i="5"/>
  <c r="F328" i="5"/>
  <c r="R328" i="5"/>
  <c r="I328" i="5"/>
  <c r="H328" i="5"/>
  <c r="J220" i="5"/>
  <c r="J176" i="5"/>
  <c r="H176" i="5"/>
  <c r="R927" i="5"/>
  <c r="I927" i="5"/>
  <c r="H927" i="5"/>
  <c r="F927" i="5"/>
  <c r="J927" i="5"/>
  <c r="F972" i="5"/>
  <c r="R972" i="5"/>
  <c r="J972" i="5"/>
  <c r="I972" i="5"/>
  <c r="H972" i="5"/>
  <c r="R930" i="5"/>
  <c r="I930" i="5"/>
  <c r="J930" i="5"/>
  <c r="H930" i="5"/>
  <c r="F930" i="5"/>
  <c r="J985" i="5"/>
  <c r="I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I518" i="5"/>
  <c r="H518" i="5"/>
  <c r="F518" i="5"/>
  <c r="R518" i="5"/>
  <c r="J518" i="5"/>
  <c r="F493" i="5"/>
  <c r="R493" i="5"/>
  <c r="J493" i="5"/>
  <c r="I493" i="5"/>
  <c r="H493" i="5"/>
  <c r="R442" i="5"/>
  <c r="J442" i="5"/>
  <c r="I442" i="5"/>
  <c r="H442" i="5"/>
  <c r="F442" i="5"/>
  <c r="R216" i="5"/>
  <c r="J140" i="5"/>
  <c r="H140" i="5"/>
  <c r="F140" i="5"/>
  <c r="I140" i="5"/>
  <c r="R140" i="5"/>
  <c r="J192" i="5"/>
  <c r="H192" i="5"/>
  <c r="F192" i="5"/>
  <c r="R192" i="5"/>
  <c r="I192" i="5"/>
  <c r="F67" i="6"/>
  <c r="F46" i="6"/>
  <c r="F41" i="6"/>
  <c r="H41" i="6" s="1"/>
  <c r="D41" i="6" s="1"/>
  <c r="F36" i="6"/>
  <c r="H36" i="6" s="1"/>
  <c r="D36" i="6" s="1"/>
  <c r="F51" i="6"/>
  <c r="H51" i="6" s="1"/>
  <c r="D51" i="6" s="1"/>
  <c r="F968" i="5"/>
  <c r="R968" i="5"/>
  <c r="J968" i="5"/>
  <c r="I968" i="5"/>
  <c r="H968" i="5"/>
  <c r="R989" i="5"/>
  <c r="R866" i="5"/>
  <c r="I866" i="5"/>
  <c r="H866" i="5"/>
  <c r="F866" i="5"/>
  <c r="J866" i="5"/>
  <c r="R859" i="5"/>
  <c r="I859" i="5"/>
  <c r="H980" i="5"/>
  <c r="F980" i="5"/>
  <c r="R980" i="5"/>
  <c r="J980" i="5"/>
  <c r="I980" i="5"/>
  <c r="R879" i="5"/>
  <c r="I879" i="5"/>
  <c r="H879" i="5"/>
  <c r="F879" i="5"/>
  <c r="J879" i="5"/>
  <c r="F653" i="5"/>
  <c r="I621" i="5"/>
  <c r="H621" i="5"/>
  <c r="F621" i="5"/>
  <c r="R621" i="5"/>
  <c r="J621" i="5"/>
  <c r="R575" i="5"/>
  <c r="J575" i="5"/>
  <c r="F575" i="5"/>
  <c r="I575" i="5"/>
  <c r="H575" i="5"/>
  <c r="F545" i="5"/>
  <c r="R545" i="5"/>
  <c r="J545" i="5"/>
  <c r="I545" i="5"/>
  <c r="H545" i="5"/>
  <c r="R473" i="5"/>
  <c r="J473" i="5"/>
  <c r="H517" i="5"/>
  <c r="J517" i="5"/>
  <c r="R475" i="5"/>
  <c r="J475" i="5"/>
  <c r="F475" i="5"/>
  <c r="I475" i="5"/>
  <c r="H475" i="5"/>
  <c r="F477" i="5"/>
  <c r="R477" i="5"/>
  <c r="J477" i="5"/>
  <c r="I477" i="5"/>
  <c r="H477" i="5"/>
  <c r="H585" i="5"/>
  <c r="F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I296" i="5"/>
  <c r="H296" i="5"/>
  <c r="J288" i="5"/>
  <c r="I288" i="5"/>
  <c r="H288" i="5"/>
  <c r="F288" i="5"/>
  <c r="R288" i="5"/>
  <c r="J280" i="5"/>
  <c r="I280" i="5"/>
  <c r="H280" i="5"/>
  <c r="F280" i="5"/>
  <c r="R280" i="5"/>
  <c r="J264" i="5"/>
  <c r="I264" i="5"/>
  <c r="H264" i="5"/>
  <c r="F264" i="5"/>
  <c r="R264" i="5"/>
  <c r="J256" i="5"/>
  <c r="I256" i="5"/>
  <c r="H256" i="5"/>
  <c r="F256" i="5"/>
  <c r="R256" i="5"/>
  <c r="J232" i="5"/>
  <c r="I232" i="5"/>
  <c r="H232" i="5"/>
  <c r="F232" i="5"/>
  <c r="R232" i="5"/>
  <c r="J224" i="5"/>
  <c r="I224" i="5"/>
  <c r="H224" i="5"/>
  <c r="F224" i="5"/>
  <c r="R224" i="5"/>
  <c r="R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I871" i="5"/>
  <c r="H871" i="5"/>
  <c r="F871" i="5"/>
  <c r="J871" i="5"/>
  <c r="R874" i="5"/>
  <c r="I874" i="5"/>
  <c r="H874" i="5"/>
  <c r="J874" i="5"/>
  <c r="F874" i="5"/>
  <c r="F853" i="5"/>
  <c r="R853" i="5"/>
  <c r="I853" i="5"/>
  <c r="J853" i="5"/>
  <c r="H853" i="5"/>
  <c r="I625" i="5"/>
  <c r="H625" i="5"/>
  <c r="F625" i="5"/>
  <c r="R625" i="5"/>
  <c r="J625" i="5"/>
  <c r="J687" i="5"/>
  <c r="R667" i="5"/>
  <c r="J667" i="5"/>
  <c r="I667" i="5"/>
  <c r="F667" i="5"/>
  <c r="R651" i="5"/>
  <c r="J651" i="5"/>
  <c r="I651" i="5"/>
  <c r="H651" i="5"/>
  <c r="F651" i="5"/>
  <c r="R635" i="5"/>
  <c r="J635" i="5"/>
  <c r="I635" i="5"/>
  <c r="H635" i="5"/>
  <c r="F635" i="5"/>
  <c r="J619" i="5"/>
  <c r="I619" i="5"/>
  <c r="H619" i="5"/>
  <c r="F619" i="5"/>
  <c r="F603" i="5"/>
  <c r="F501" i="5"/>
  <c r="R501" i="5"/>
  <c r="H557" i="5"/>
  <c r="F557" i="5"/>
  <c r="R557" i="5"/>
  <c r="J557" i="5"/>
  <c r="I557" i="5"/>
  <c r="J462" i="5"/>
  <c r="H462" i="5"/>
  <c r="R460" i="5"/>
  <c r="J460" i="5"/>
  <c r="I460" i="5"/>
  <c r="H460" i="5"/>
  <c r="F460" i="5"/>
  <c r="R375" i="5"/>
  <c r="J375" i="5"/>
  <c r="H375" i="5"/>
  <c r="I375" i="5"/>
  <c r="F375" i="5"/>
  <c r="J124" i="5"/>
  <c r="H1008" i="5"/>
  <c r="F1008" i="5"/>
  <c r="R1008" i="5"/>
  <c r="I1008" i="5"/>
  <c r="I841" i="5"/>
  <c r="R579" i="5"/>
  <c r="J579" i="5"/>
  <c r="F579" i="5"/>
  <c r="I579" i="5"/>
  <c r="H579" i="5"/>
  <c r="F465" i="5"/>
  <c r="R465" i="5"/>
  <c r="J465" i="5"/>
  <c r="I465" i="5"/>
  <c r="H549" i="5"/>
  <c r="F549" i="5"/>
  <c r="R549" i="5"/>
  <c r="I549" i="5"/>
  <c r="J549" i="5"/>
  <c r="F489" i="5"/>
  <c r="R489" i="5"/>
  <c r="J489" i="5"/>
  <c r="I489" i="5"/>
  <c r="H489" i="5"/>
  <c r="J434" i="5"/>
  <c r="I434" i="5"/>
  <c r="R426" i="5"/>
  <c r="J426" i="5"/>
  <c r="I426" i="5"/>
  <c r="H426" i="5"/>
  <c r="F426" i="5"/>
  <c r="R370" i="5"/>
  <c r="I370" i="5"/>
  <c r="H370" i="5"/>
  <c r="F370" i="5"/>
  <c r="J370" i="5"/>
  <c r="R358" i="5"/>
  <c r="I358" i="5"/>
  <c r="H358" i="5"/>
  <c r="F358" i="5"/>
  <c r="J358" i="5"/>
  <c r="H996" i="5"/>
  <c r="F996" i="5"/>
  <c r="R996" i="5"/>
  <c r="J996" i="5"/>
  <c r="I996" i="5"/>
  <c r="F952" i="5"/>
  <c r="J952" i="5"/>
  <c r="H952" i="5"/>
  <c r="F976" i="5"/>
  <c r="R976" i="5"/>
  <c r="J976" i="5"/>
  <c r="I976" i="5"/>
  <c r="R928" i="5"/>
  <c r="J928" i="5"/>
  <c r="I928" i="5"/>
  <c r="F928" i="5"/>
  <c r="H928" i="5"/>
  <c r="R892" i="5"/>
  <c r="I892" i="5"/>
  <c r="H892" i="5"/>
  <c r="F892" i="5"/>
  <c r="J892" i="5"/>
  <c r="R847" i="5"/>
  <c r="J847" i="5"/>
  <c r="I847" i="5"/>
  <c r="H847" i="5"/>
  <c r="F847" i="5"/>
  <c r="R839" i="5"/>
  <c r="J839" i="5"/>
  <c r="H839" i="5"/>
  <c r="F839" i="5"/>
  <c r="F845" i="5"/>
  <c r="H845" i="5"/>
  <c r="J970" i="5"/>
  <c r="I970" i="5"/>
  <c r="J811" i="5"/>
  <c r="R811" i="5"/>
  <c r="I811" i="5"/>
  <c r="H811" i="5"/>
  <c r="F811" i="5"/>
  <c r="H918" i="5"/>
  <c r="F918" i="5"/>
  <c r="F833" i="5"/>
  <c r="R833" i="5"/>
  <c r="I833" i="5"/>
  <c r="J833" i="5"/>
  <c r="H833" i="5"/>
  <c r="I673" i="5"/>
  <c r="H673" i="5"/>
  <c r="F673" i="5"/>
  <c r="R673" i="5"/>
  <c r="J673" i="5"/>
  <c r="I641" i="5"/>
  <c r="H641" i="5"/>
  <c r="F641" i="5"/>
  <c r="R641" i="5"/>
  <c r="J641" i="5"/>
  <c r="I609" i="5"/>
  <c r="H609" i="5"/>
  <c r="F609" i="5"/>
  <c r="R609" i="5"/>
  <c r="R671" i="5"/>
  <c r="J671" i="5"/>
  <c r="H671" i="5"/>
  <c r="F671"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F615" i="5"/>
  <c r="F607" i="5"/>
  <c r="R599" i="5"/>
  <c r="J599" i="5"/>
  <c r="I599" i="5"/>
  <c r="F599" i="5"/>
  <c r="F513" i="5"/>
  <c r="R513" i="5"/>
  <c r="J513" i="5"/>
  <c r="I513" i="5"/>
  <c r="H513" i="5"/>
  <c r="J554" i="5"/>
  <c r="I554" i="5"/>
  <c r="H554" i="5"/>
  <c r="R554" i="5"/>
  <c r="F554" i="5"/>
  <c r="R581" i="5"/>
  <c r="J581" i="5"/>
  <c r="I505" i="5"/>
  <c r="H505" i="5"/>
  <c r="I597" i="5"/>
  <c r="H597" i="5"/>
  <c r="F597" i="5"/>
  <c r="R597" i="5"/>
  <c r="J597" i="5"/>
  <c r="R354" i="5"/>
  <c r="I354" i="5"/>
  <c r="H354" i="5"/>
  <c r="F354" i="5"/>
  <c r="J354" i="5"/>
  <c r="J316" i="5"/>
  <c r="R316" i="5"/>
  <c r="H316" i="5"/>
  <c r="F316" i="5"/>
  <c r="I316" i="5"/>
  <c r="H172" i="5"/>
  <c r="F172" i="5"/>
  <c r="J160" i="5"/>
  <c r="H160" i="5"/>
  <c r="F160" i="5"/>
  <c r="R160" i="5"/>
  <c r="I160" i="5"/>
  <c r="J180" i="5"/>
  <c r="H180" i="5"/>
  <c r="F180" i="5"/>
  <c r="R18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923" i="5"/>
  <c r="I923" i="5"/>
  <c r="J923" i="5"/>
  <c r="H923" i="5"/>
  <c r="F923" i="5"/>
  <c r="R854" i="5"/>
  <c r="I854" i="5"/>
  <c r="J854" i="5"/>
  <c r="H854" i="5"/>
  <c r="F854" i="5"/>
  <c r="I613" i="5"/>
  <c r="F613" i="5"/>
  <c r="R613" i="5"/>
  <c r="J613" i="5"/>
  <c r="R497" i="5"/>
  <c r="J497" i="5"/>
  <c r="R458" i="5"/>
  <c r="J458" i="5"/>
  <c r="I458" i="5"/>
  <c r="H458" i="5"/>
  <c r="F458" i="5"/>
  <c r="H450" i="5"/>
  <c r="R418" i="5"/>
  <c r="J418" i="5"/>
  <c r="I418" i="5"/>
  <c r="H418" i="5"/>
  <c r="F418" i="5"/>
  <c r="R406" i="5"/>
  <c r="J406" i="5"/>
  <c r="I406" i="5"/>
  <c r="H406" i="5"/>
  <c r="F406" i="5"/>
  <c r="J148" i="5"/>
  <c r="H148" i="5"/>
  <c r="F148" i="5"/>
  <c r="R148" i="5"/>
  <c r="I148" i="5"/>
  <c r="H984" i="5"/>
  <c r="F984" i="5"/>
  <c r="J984" i="5"/>
  <c r="I984" i="5"/>
  <c r="F44" i="6"/>
  <c r="F34" i="6"/>
  <c r="F39" i="6"/>
  <c r="F65" i="6"/>
  <c r="C2" i="6" s="1"/>
  <c r="F49" i="6"/>
  <c r="F29" i="6"/>
  <c r="H29" i="6"/>
  <c r="D29" i="6"/>
  <c r="H49" i="6"/>
  <c r="D49" i="6" s="1"/>
  <c r="H34" i="6"/>
  <c r="D34" i="6" s="1"/>
  <c r="B2" i="6"/>
  <c r="F103" i="5"/>
  <c r="I175" i="5"/>
  <c r="E175" i="5"/>
  <c r="X175" i="5" s="1"/>
  <c r="AB83" i="5"/>
  <c r="H814" i="5"/>
  <c r="E814" i="5"/>
  <c r="X814" i="5" s="1"/>
  <c r="AB402" i="5"/>
  <c r="AB412" i="5"/>
  <c r="AB753" i="5"/>
  <c r="AB778" i="5"/>
  <c r="AB786" i="5"/>
  <c r="AB802" i="5"/>
  <c r="AB818" i="5"/>
  <c r="AB822" i="5"/>
  <c r="AB826" i="5"/>
  <c r="AB829" i="5"/>
  <c r="AB831" i="5"/>
  <c r="AB832" i="5"/>
  <c r="AB842" i="5"/>
  <c r="AB844" i="5"/>
  <c r="AB847" i="5"/>
  <c r="AB850"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9" i="5"/>
  <c r="AB1597" i="5"/>
  <c r="AB1609" i="5"/>
  <c r="AB1621" i="5"/>
  <c r="AB1629" i="5"/>
  <c r="AB1632" i="5"/>
  <c r="AB1661" i="5"/>
  <c r="AB1664" i="5"/>
  <c r="AB1713" i="5"/>
  <c r="AB1774"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AB95" i="5"/>
  <c r="AB464" i="5"/>
  <c r="AB837" i="5"/>
  <c r="AB874" i="5"/>
  <c r="AB966" i="5"/>
  <c r="I297" i="5"/>
  <c r="E297" i="5"/>
  <c r="X297" i="5" s="1"/>
  <c r="S883" i="5"/>
  <c r="S939" i="5"/>
  <c r="AB939" i="5"/>
  <c r="S1006" i="5"/>
  <c r="AB1015" i="5"/>
  <c r="AB1055" i="5"/>
  <c r="S1123" i="5"/>
  <c r="AB1123" i="5"/>
  <c r="AB1172" i="5"/>
  <c r="S1172" i="5"/>
  <c r="AB1202" i="5"/>
  <c r="S1202" i="5"/>
  <c r="S1205" i="5"/>
  <c r="AB1205" i="5"/>
  <c r="AB1537" i="5"/>
  <c r="AB1628" i="5"/>
  <c r="AB1812" i="5"/>
  <c r="AB1883" i="5"/>
  <c r="AB1893" i="5"/>
  <c r="AB1962" i="5"/>
  <c r="AB1613" i="5"/>
  <c r="AB1701" i="5"/>
  <c r="AB1711" i="5"/>
  <c r="AB1738" i="5"/>
  <c r="AB1885" i="5"/>
  <c r="AB1958" i="5"/>
  <c r="AB1994" i="5"/>
  <c r="AB1336" i="5"/>
  <c r="AB1673" i="5"/>
  <c r="AB1728" i="5"/>
  <c r="AB1794" i="5"/>
  <c r="AB1954" i="5"/>
  <c r="AB1526" i="5"/>
  <c r="AB1754" i="5"/>
  <c r="AB1785" i="5"/>
  <c r="AB1842" i="5"/>
  <c r="AB1887" i="5"/>
  <c r="AB1979" i="5"/>
  <c r="AB2019" i="5"/>
  <c r="AB1505" i="5"/>
  <c r="AB1653" i="5"/>
  <c r="AB1665" i="5"/>
  <c r="AB1762" i="5"/>
  <c r="AB1797" i="5"/>
  <c r="AB1809" i="5"/>
  <c r="AB1833"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55" i="5"/>
  <c r="AB1891" i="5"/>
  <c r="AB1919" i="5"/>
  <c r="AB1949" i="5"/>
  <c r="AB1465" i="5"/>
  <c r="AB1538" i="5"/>
  <c r="AB1659"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S1733" i="5"/>
  <c r="AB1733" i="5"/>
  <c r="AB1740" i="5"/>
  <c r="S1740" i="5"/>
  <c r="S1777" i="5"/>
  <c r="S1803" i="5"/>
  <c r="AB1803" i="5"/>
  <c r="S1805" i="5"/>
  <c r="AB1805" i="5"/>
  <c r="AB1837" i="5"/>
  <c r="S1837" i="5"/>
  <c r="S2283" i="5"/>
  <c r="AB2466" i="5"/>
  <c r="S2502" i="5"/>
  <c r="V209" i="5"/>
  <c r="G209" i="5" s="1"/>
  <c r="R379" i="5"/>
  <c r="E379" i="5"/>
  <c r="X379" i="5" s="1"/>
  <c r="H423" i="5"/>
  <c r="E423" i="5"/>
  <c r="X423" i="5" s="1"/>
  <c r="X40" i="5"/>
  <c r="X72"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S1928" i="5"/>
  <c r="AB1932" i="5"/>
  <c r="S1932" i="5"/>
  <c r="AB1935" i="5"/>
  <c r="S1935" i="5"/>
  <c r="S1944" i="5"/>
  <c r="AB1944" i="5"/>
  <c r="S1948" i="5"/>
  <c r="AB1948" i="5"/>
  <c r="S1951" i="5"/>
  <c r="AB1951" i="5"/>
  <c r="S1952" i="5"/>
  <c r="S1955" i="5"/>
  <c r="AB1955" i="5"/>
  <c r="AB1956" i="5"/>
  <c r="S1956" i="5"/>
  <c r="S1964" i="5"/>
  <c r="S1969" i="5"/>
  <c r="AB1969" i="5"/>
  <c r="S1971" i="5"/>
  <c r="AB1971" i="5"/>
  <c r="S1972" i="5"/>
  <c r="AB1972" i="5"/>
  <c r="AB1975" i="5"/>
  <c r="S1975" i="5"/>
  <c r="AB1980" i="5"/>
  <c r="S1980" i="5"/>
  <c r="AB1983" i="5"/>
  <c r="S1983" i="5"/>
  <c r="S1988" i="5"/>
  <c r="S1990" i="5"/>
  <c r="AB1990" i="5"/>
  <c r="AB1991" i="5"/>
  <c r="S1991" i="5"/>
  <c r="S1992" i="5"/>
  <c r="AB1992" i="5"/>
  <c r="S1995" i="5"/>
  <c r="AB1995" i="5"/>
  <c r="S1996" i="5"/>
  <c r="AB1996" i="5"/>
  <c r="S1998" i="5"/>
  <c r="S2000" i="5"/>
  <c r="AB2000" i="5"/>
  <c r="S2001" i="5"/>
  <c r="AB2003" i="5"/>
  <c r="S2003" i="5"/>
  <c r="S2011" i="5"/>
  <c r="AB2011" i="5"/>
  <c r="S2023" i="5"/>
  <c r="AB2023" i="5"/>
  <c r="S2024" i="5"/>
  <c r="S2027" i="5"/>
  <c r="AB2027" i="5"/>
  <c r="S2032" i="5"/>
  <c r="AB2032" i="5"/>
  <c r="AB2033" i="5"/>
  <c r="S2033" i="5"/>
  <c r="AB2040" i="5"/>
  <c r="S2040" i="5"/>
  <c r="AB2050" i="5"/>
  <c r="S2050" i="5"/>
  <c r="S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S2108" i="5"/>
  <c r="AB2109" i="5"/>
  <c r="S2109" i="5"/>
  <c r="S2110" i="5"/>
  <c r="AB2110" i="5"/>
  <c r="S2111" i="5"/>
  <c r="AB2111" i="5"/>
  <c r="S2113" i="5"/>
  <c r="AB2114" i="5"/>
  <c r="S2114" i="5"/>
  <c r="AB2117" i="5"/>
  <c r="S2117" i="5"/>
  <c r="AB2119" i="5"/>
  <c r="S2119" i="5"/>
  <c r="S2120" i="5"/>
  <c r="AB2120" i="5"/>
  <c r="S2121" i="5"/>
  <c r="S2122" i="5"/>
  <c r="AB2124" i="5"/>
  <c r="S2124" i="5"/>
  <c r="AB2126" i="5"/>
  <c r="S2126" i="5"/>
  <c r="AB2128" i="5"/>
  <c r="S2128" i="5"/>
  <c r="S2130" i="5"/>
  <c r="AB2130" i="5"/>
  <c r="AB2132" i="5"/>
  <c r="S2135" i="5"/>
  <c r="AB2136" i="5"/>
  <c r="AB2137" i="5"/>
  <c r="AB2139" i="5"/>
  <c r="S2139" i="5"/>
  <c r="AB2142" i="5"/>
  <c r="S2142" i="5"/>
  <c r="AB2143" i="5"/>
  <c r="S2143" i="5"/>
  <c r="AB2144" i="5"/>
  <c r="AB2147" i="5"/>
  <c r="S2147" i="5"/>
  <c r="S2151" i="5"/>
  <c r="AB2151" i="5"/>
  <c r="AB2153" i="5"/>
  <c r="S2153" i="5"/>
  <c r="S2154" i="5"/>
  <c r="AB2154" i="5"/>
  <c r="S2156" i="5"/>
  <c r="AB2159" i="5"/>
  <c r="AB2160" i="5"/>
  <c r="S2160" i="5"/>
  <c r="AB2161" i="5"/>
  <c r="AB2163" i="5"/>
  <c r="AB2164" i="5"/>
  <c r="S2164" i="5"/>
  <c r="AB2165" i="5"/>
  <c r="S2165" i="5"/>
  <c r="AB2167" i="5"/>
  <c r="S2167" i="5"/>
  <c r="AB2170" i="5"/>
  <c r="S2170" i="5"/>
  <c r="S2171" i="5"/>
  <c r="S2174" i="5"/>
  <c r="AB2174" i="5"/>
  <c r="S2177" i="5"/>
  <c r="AB2178" i="5"/>
  <c r="S2178" i="5"/>
  <c r="S2179" i="5"/>
  <c r="AB2179" i="5"/>
  <c r="AB2180" i="5"/>
  <c r="S2180" i="5"/>
  <c r="AB2181" i="5"/>
  <c r="S2182" i="5"/>
  <c r="S2183" i="5"/>
  <c r="AB2183" i="5"/>
  <c r="AB2184" i="5"/>
  <c r="AB2185" i="5"/>
  <c r="S2186" i="5"/>
  <c r="S2187" i="5"/>
  <c r="AB2187" i="5"/>
  <c r="AB2188" i="5"/>
  <c r="AB2189" i="5"/>
  <c r="AB2190" i="5"/>
  <c r="S2190" i="5"/>
  <c r="S2191" i="5"/>
  <c r="AB2191" i="5"/>
  <c r="S2192" i="5"/>
  <c r="AB2192" i="5"/>
  <c r="S2193" i="5"/>
  <c r="AB2193" i="5"/>
  <c r="AB2194" i="5"/>
  <c r="S2194" i="5"/>
  <c r="AB2197" i="5"/>
  <c r="AB2199" i="5"/>
  <c r="S2200" i="5"/>
  <c r="AB2200" i="5"/>
  <c r="AB2201" i="5"/>
  <c r="S2201" i="5"/>
  <c r="AB2203" i="5"/>
  <c r="S2204" i="5"/>
  <c r="AB2205" i="5"/>
  <c r="AB2207" i="5"/>
  <c r="S2208" i="5"/>
  <c r="AB2208" i="5"/>
  <c r="S2209" i="5"/>
  <c r="AB2211" i="5"/>
  <c r="AB2216" i="5"/>
  <c r="S2216" i="5"/>
  <c r="S2217" i="5"/>
  <c r="AB2217" i="5"/>
  <c r="AB2219" i="5"/>
  <c r="AB2223" i="5"/>
  <c r="S2227" i="5"/>
  <c r="AB2227" i="5"/>
  <c r="AB2228" i="5"/>
  <c r="S2228"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S2253" i="5"/>
  <c r="AB2253" i="5"/>
  <c r="AB2254" i="5"/>
  <c r="S2255" i="5"/>
  <c r="AB2255" i="5"/>
  <c r="S2257" i="5"/>
  <c r="AB2257" i="5"/>
  <c r="AB2258" i="5"/>
  <c r="AB2259" i="5"/>
  <c r="S2259" i="5"/>
  <c r="AB2260" i="5"/>
  <c r="S2261" i="5"/>
  <c r="AB2261" i="5"/>
  <c r="AB2262" i="5"/>
  <c r="AB2263" i="5"/>
  <c r="AB2264" i="5"/>
  <c r="S2265" i="5"/>
  <c r="AB2266" i="5"/>
  <c r="AB2267" i="5"/>
  <c r="AB2268" i="5"/>
  <c r="S2268" i="5"/>
  <c r="S2270" i="5"/>
  <c r="AB2270" i="5"/>
  <c r="AB2271" i="5"/>
  <c r="S2271" i="5"/>
  <c r="S2272" i="5"/>
  <c r="AB2272" i="5"/>
  <c r="S2273" i="5"/>
  <c r="AB2275" i="5"/>
  <c r="S2275" i="5"/>
  <c r="S2276" i="5"/>
  <c r="AB2276" i="5"/>
  <c r="AB2277" i="5"/>
  <c r="AB2279" i="5"/>
  <c r="S2279" i="5"/>
  <c r="S2280" i="5"/>
  <c r="AB2281" i="5"/>
  <c r="S2281" i="5"/>
  <c r="S2282" i="5"/>
  <c r="S2284" i="5"/>
  <c r="AB2285" i="5"/>
  <c r="S2286" i="5"/>
  <c r="AB2287" i="5"/>
  <c r="S2287" i="5"/>
  <c r="AB2288" i="5"/>
  <c r="AB2291" i="5"/>
  <c r="S2291" i="5"/>
  <c r="AB2293" i="5"/>
  <c r="S2294" i="5"/>
  <c r="AB2294" i="5"/>
  <c r="S2295" i="5"/>
  <c r="S2296" i="5"/>
  <c r="AB2296" i="5"/>
  <c r="S2299" i="5"/>
  <c r="AB2299" i="5"/>
  <c r="AB2300" i="5"/>
  <c r="S2300"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7" i="5"/>
  <c r="AB2328" i="5"/>
  <c r="AB2330" i="5"/>
  <c r="AB2331" i="5"/>
  <c r="AB2332" i="5"/>
  <c r="AB2334" i="5"/>
  <c r="AB2335" i="5"/>
  <c r="AB2336" i="5"/>
  <c r="S2338" i="5"/>
  <c r="AB2338" i="5"/>
  <c r="S2339" i="5"/>
  <c r="AB2339" i="5"/>
  <c r="S2340" i="5"/>
  <c r="AB2340" i="5"/>
  <c r="S2344" i="5"/>
  <c r="AB2344" i="5"/>
  <c r="S2345" i="5"/>
  <c r="AB2346" i="5"/>
  <c r="S2346" i="5"/>
  <c r="AB2348" i="5"/>
  <c r="S2348" i="5"/>
  <c r="S2349" i="5"/>
  <c r="AB2350" i="5"/>
  <c r="S2350"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5" i="5"/>
  <c r="S2375" i="5"/>
  <c r="AB2376" i="5"/>
  <c r="AB2377" i="5"/>
  <c r="AB2378" i="5"/>
  <c r="AB2380" i="5"/>
  <c r="S2381" i="5"/>
  <c r="S2382" i="5"/>
  <c r="S2383" i="5"/>
  <c r="AB2383" i="5"/>
  <c r="S2384" i="5"/>
  <c r="AB2385" i="5"/>
  <c r="S2386" i="5"/>
  <c r="AB2386" i="5"/>
  <c r="S2387" i="5"/>
  <c r="S2388" i="5"/>
  <c r="S2390" i="5"/>
  <c r="AB2390" i="5"/>
  <c r="AB2391" i="5"/>
  <c r="AB2392" i="5"/>
  <c r="AB2394" i="5"/>
  <c r="S2394" i="5"/>
  <c r="S2395" i="5"/>
  <c r="AB2396" i="5"/>
  <c r="AB2397" i="5"/>
  <c r="S2398" i="5"/>
  <c r="S2399" i="5"/>
  <c r="AB2400" i="5"/>
  <c r="S2400" i="5"/>
  <c r="S2402" i="5"/>
  <c r="AB2403" i="5"/>
  <c r="S2403"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S2446" i="5"/>
  <c r="AB2446" i="5"/>
  <c r="S2447" i="5"/>
  <c r="AB2447" i="5"/>
  <c r="S2448" i="5"/>
  <c r="AB2448" i="5"/>
  <c r="AB2449" i="5"/>
  <c r="S2450" i="5"/>
  <c r="AB2451" i="5"/>
  <c r="S2452" i="5"/>
  <c r="AB2452" i="5"/>
  <c r="S2453" i="5"/>
  <c r="AB2453"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S2504" i="5"/>
  <c r="F38" i="5"/>
  <c r="J38" i="5"/>
  <c r="R40" i="5"/>
  <c r="F40" i="5"/>
  <c r="J40" i="5"/>
  <c r="H40" i="5"/>
  <c r="I40" i="5"/>
  <c r="F41" i="5"/>
  <c r="H41" i="5"/>
  <c r="J41" i="5"/>
  <c r="J42" i="5"/>
  <c r="F42" i="5"/>
  <c r="R44" i="5"/>
  <c r="I44" i="5"/>
  <c r="F44" i="5"/>
  <c r="J44" i="5"/>
  <c r="H44" i="5"/>
  <c r="F45" i="5"/>
  <c r="H45" i="5"/>
  <c r="J45" i="5"/>
  <c r="R48" i="5"/>
  <c r="J48" i="5"/>
  <c r="I48" i="5"/>
  <c r="F48" i="5"/>
  <c r="J49" i="5"/>
  <c r="H49" i="5"/>
  <c r="F49" i="5"/>
  <c r="R52" i="5"/>
  <c r="I52" i="5"/>
  <c r="F52" i="5"/>
  <c r="H52" i="5"/>
  <c r="J52" i="5"/>
  <c r="F53" i="5"/>
  <c r="H53" i="5"/>
  <c r="J53" i="5"/>
  <c r="J54" i="5"/>
  <c r="F54" i="5"/>
  <c r="J57" i="5"/>
  <c r="H57" i="5"/>
  <c r="F57" i="5"/>
  <c r="R60" i="5"/>
  <c r="H60" i="5"/>
  <c r="J60" i="5"/>
  <c r="I60" i="5"/>
  <c r="F61" i="5"/>
  <c r="H61" i="5"/>
  <c r="J61" i="5"/>
  <c r="R64" i="5"/>
  <c r="F64" i="5"/>
  <c r="J64" i="5"/>
  <c r="H64" i="5"/>
  <c r="I64" i="5"/>
  <c r="J65" i="5"/>
  <c r="H65" i="5"/>
  <c r="F65" i="5"/>
  <c r="J66" i="5"/>
  <c r="F66" i="5"/>
  <c r="J69" i="5"/>
  <c r="F69" i="5"/>
  <c r="H69" i="5"/>
  <c r="F70" i="5"/>
  <c r="J70" i="5"/>
  <c r="R72" i="5"/>
  <c r="H72" i="5"/>
  <c r="J72" i="5"/>
  <c r="I72" i="5"/>
  <c r="F72" i="5"/>
  <c r="F73" i="5"/>
  <c r="J73" i="5"/>
  <c r="H73" i="5"/>
  <c r="J74" i="5"/>
  <c r="F74" i="5"/>
  <c r="F76" i="5"/>
  <c r="J76" i="5"/>
  <c r="F77" i="5"/>
  <c r="H77" i="5"/>
  <c r="J77" i="5"/>
  <c r="H81" i="5"/>
  <c r="F81" i="5"/>
  <c r="J81" i="5"/>
  <c r="F82" i="5"/>
  <c r="J82" i="5"/>
  <c r="R84" i="5"/>
  <c r="H84" i="5"/>
  <c r="J84" i="5"/>
  <c r="F84" i="5"/>
  <c r="I84" i="5"/>
  <c r="J85" i="5"/>
  <c r="F85" i="5"/>
  <c r="H85" i="5"/>
  <c r="F86" i="5"/>
  <c r="J86" i="5"/>
  <c r="R88" i="5"/>
  <c r="F88" i="5"/>
  <c r="H88" i="5"/>
  <c r="J88" i="5"/>
  <c r="I88" i="5"/>
  <c r="I92" i="5"/>
  <c r="H92" i="5"/>
  <c r="F92" i="5"/>
  <c r="J92" i="5"/>
  <c r="F93" i="5"/>
  <c r="H93" i="5"/>
  <c r="J93" i="5"/>
  <c r="R96" i="5"/>
  <c r="I96" i="5"/>
  <c r="J96" i="5"/>
  <c r="H96" i="5"/>
  <c r="F96" i="5"/>
  <c r="F97" i="5"/>
  <c r="J97" i="5"/>
  <c r="H97" i="5"/>
  <c r="I106" i="5"/>
  <c r="H106" i="5"/>
  <c r="J106" i="5"/>
  <c r="R106" i="5"/>
  <c r="F106" i="5"/>
  <c r="I109" i="5"/>
  <c r="J109" i="5"/>
  <c r="R110" i="5"/>
  <c r="J110" i="5"/>
  <c r="F110" i="5"/>
  <c r="J113" i="5"/>
  <c r="I113" i="5"/>
  <c r="H113" i="5"/>
  <c r="F114" i="5"/>
  <c r="I114" i="5"/>
  <c r="J114" i="5"/>
  <c r="H114" i="5"/>
  <c r="R114" i="5"/>
  <c r="E117" i="5"/>
  <c r="X117" i="5" s="1"/>
  <c r="R117" i="5"/>
  <c r="J118" i="5"/>
  <c r="F118" i="5"/>
  <c r="R118" i="5"/>
  <c r="H118" i="5"/>
  <c r="H121" i="5"/>
  <c r="J121" i="5"/>
  <c r="I121"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F142" i="5"/>
  <c r="J145" i="5"/>
  <c r="I145" i="5"/>
  <c r="H145" i="5"/>
  <c r="H146" i="5"/>
  <c r="I150" i="5"/>
  <c r="J150" i="5"/>
  <c r="R150" i="5"/>
  <c r="F150" i="5"/>
  <c r="H150" i="5"/>
  <c r="I153" i="5"/>
  <c r="J153" i="5"/>
  <c r="H153" i="5"/>
  <c r="I154" i="5"/>
  <c r="R154" i="5"/>
  <c r="J154" i="5"/>
  <c r="H154" i="5"/>
  <c r="F154" i="5"/>
  <c r="R157" i="5"/>
  <c r="F157" i="5"/>
  <c r="J157" i="5"/>
  <c r="I157" i="5"/>
  <c r="H157" i="5"/>
  <c r="J158" i="5"/>
  <c r="R158" i="5"/>
  <c r="F158" i="5"/>
  <c r="I161" i="5"/>
  <c r="H161" i="5"/>
  <c r="R162" i="5"/>
  <c r="J162" i="5"/>
  <c r="I165" i="5"/>
  <c r="H165" i="5"/>
  <c r="J165" i="5"/>
  <c r="F170" i="5"/>
  <c r="J170" i="5"/>
  <c r="R170" i="5"/>
  <c r="H170" i="5"/>
  <c r="I173" i="5"/>
  <c r="J173" i="5"/>
  <c r="H173" i="5"/>
  <c r="R174" i="5"/>
  <c r="F174" i="5"/>
  <c r="J174" i="5"/>
  <c r="J177" i="5"/>
  <c r="I177" i="5"/>
  <c r="H177" i="5"/>
  <c r="H178" i="5"/>
  <c r="F178" i="5"/>
  <c r="R178" i="5"/>
  <c r="I178" i="5"/>
  <c r="I181" i="5"/>
  <c r="R181" i="5"/>
  <c r="H182" i="5"/>
  <c r="F182" i="5"/>
  <c r="R182" i="5"/>
  <c r="J182" i="5"/>
  <c r="I186" i="5"/>
  <c r="H186" i="5"/>
  <c r="R190" i="5"/>
  <c r="J190" i="5"/>
  <c r="F190" i="5"/>
  <c r="I193" i="5"/>
  <c r="H193" i="5"/>
  <c r="J193" i="5"/>
  <c r="I202" i="5"/>
  <c r="F202" i="5"/>
  <c r="R202" i="5"/>
  <c r="H202" i="5"/>
  <c r="J202" i="5"/>
  <c r="H205" i="5"/>
  <c r="J205" i="5"/>
  <c r="I205" i="5"/>
  <c r="H206" i="5"/>
  <c r="J206" i="5"/>
  <c r="I206" i="5"/>
  <c r="R206" i="5"/>
  <c r="F206" i="5"/>
  <c r="R210" i="5"/>
  <c r="F210" i="5"/>
  <c r="H210" i="5"/>
  <c r="I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H246" i="5"/>
  <c r="J246" i="5"/>
  <c r="H250" i="5"/>
  <c r="I254" i="5"/>
  <c r="J254" i="5"/>
  <c r="R254" i="5"/>
  <c r="F254" i="5"/>
  <c r="H254" i="5"/>
  <c r="F266" i="5"/>
  <c r="H266" i="5"/>
  <c r="R266" i="5"/>
  <c r="J266" i="5"/>
  <c r="I266" i="5"/>
  <c r="J270" i="5"/>
  <c r="R270" i="5"/>
  <c r="F274" i="5"/>
  <c r="H274" i="5"/>
  <c r="J274" i="5"/>
  <c r="R274" i="5"/>
  <c r="I274" i="5"/>
  <c r="F278" i="5"/>
  <c r="R278" i="5"/>
  <c r="H278" i="5"/>
  <c r="I278" i="5"/>
  <c r="R282" i="5"/>
  <c r="F282" i="5"/>
  <c r="J282" i="5"/>
  <c r="H282" i="5"/>
  <c r="I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R331" i="5"/>
  <c r="F331" i="5"/>
  <c r="R351" i="5"/>
  <c r="J351" i="5"/>
  <c r="E351" i="5"/>
  <c r="X351" i="5" s="1"/>
  <c r="H351" i="5"/>
  <c r="I351" i="5"/>
  <c r="F351" i="5"/>
  <c r="F352" i="5"/>
  <c r="I352" i="5"/>
  <c r="J352" i="5"/>
  <c r="E352" i="5"/>
  <c r="X352" i="5" s="1"/>
  <c r="H352" i="5"/>
  <c r="E371" i="5"/>
  <c r="X371" i="5" s="1"/>
  <c r="H371" i="5"/>
  <c r="F371" i="5"/>
  <c r="I371" i="5"/>
  <c r="J371" i="5"/>
  <c r="F383" i="5"/>
  <c r="I383" i="5"/>
  <c r="H383" i="5"/>
  <c r="J383" i="5"/>
  <c r="R383" i="5"/>
  <c r="E383" i="5"/>
  <c r="X383" i="5" s="1"/>
  <c r="J384" i="5"/>
  <c r="F384" i="5"/>
  <c r="I384" i="5"/>
  <c r="E384" i="5"/>
  <c r="X384" i="5" s="1"/>
  <c r="R384"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S640" i="5"/>
  <c r="AB640" i="5"/>
  <c r="AB641" i="5"/>
  <c r="S641" i="5"/>
  <c r="S642" i="5"/>
  <c r="AB643" i="5"/>
  <c r="S644" i="5"/>
  <c r="AB644" i="5"/>
  <c r="S645" i="5"/>
  <c r="AB645" i="5"/>
  <c r="AB646" i="5"/>
  <c r="S646" i="5"/>
  <c r="S647" i="5"/>
  <c r="AB647" i="5"/>
  <c r="AB648" i="5"/>
  <c r="S649" i="5"/>
  <c r="AB649" i="5"/>
  <c r="S650" i="5"/>
  <c r="S651" i="5"/>
  <c r="AB651" i="5"/>
  <c r="AB652" i="5"/>
  <c r="S652" i="5"/>
  <c r="AB654" i="5"/>
  <c r="S654" i="5"/>
  <c r="S655" i="5"/>
  <c r="AB655" i="5"/>
  <c r="AB656" i="5"/>
  <c r="S656" i="5"/>
  <c r="S657" i="5"/>
  <c r="S658" i="5"/>
  <c r="S659" i="5"/>
  <c r="AB659" i="5"/>
  <c r="AB660" i="5"/>
  <c r="S660" i="5"/>
  <c r="S661" i="5"/>
  <c r="AB662" i="5"/>
  <c r="S662" i="5"/>
  <c r="S664" i="5"/>
  <c r="AB664"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S1140" i="5"/>
  <c r="AB1140" i="5"/>
  <c r="S1141" i="5"/>
  <c r="AB1141" i="5"/>
  <c r="AB1142" i="5"/>
  <c r="S1142" i="5"/>
  <c r="S1143" i="5"/>
  <c r="AB1143" i="5"/>
  <c r="AB1144" i="5"/>
  <c r="S1144"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S1262" i="5"/>
  <c r="AB1262" i="5"/>
  <c r="S1263" i="5"/>
  <c r="AB1263" i="5"/>
  <c r="AB1265" i="5"/>
  <c r="S1265" i="5"/>
  <c r="AB1266" i="5"/>
  <c r="S1266" i="5"/>
  <c r="AB1267" i="5"/>
  <c r="S1269" i="5"/>
  <c r="AB1270" i="5"/>
  <c r="AB1271" i="5"/>
  <c r="S1272" i="5"/>
  <c r="AB1273" i="5"/>
  <c r="S1273" i="5"/>
  <c r="S1275" i="5"/>
  <c r="AB1275" i="5"/>
  <c r="S1276" i="5"/>
  <c r="AB1276" i="5"/>
  <c r="S1277" i="5"/>
  <c r="AB1277" i="5"/>
  <c r="S1278" i="5"/>
  <c r="AB1278" i="5"/>
  <c r="AB1279" i="5"/>
  <c r="S1280" i="5"/>
  <c r="AB1280" i="5"/>
  <c r="S1281" i="5"/>
  <c r="AB1281" i="5"/>
  <c r="AB1282" i="5"/>
  <c r="S1283" i="5"/>
  <c r="AB1283" i="5"/>
  <c r="S1284" i="5"/>
  <c r="S1285" i="5"/>
  <c r="AB1287" i="5"/>
  <c r="S1287" i="5"/>
  <c r="AB1288" i="5"/>
  <c r="S1289" i="5"/>
  <c r="AB1290" i="5"/>
  <c r="AB1291" i="5"/>
  <c r="S1291" i="5"/>
  <c r="AB1293" i="5"/>
  <c r="AB1294" i="5"/>
  <c r="S1294" i="5"/>
  <c r="AB1295" i="5"/>
  <c r="S1295" i="5"/>
  <c r="AB1298" i="5"/>
  <c r="AB1299" i="5"/>
  <c r="AB1300" i="5"/>
  <c r="S1300" i="5"/>
  <c r="S1301" i="5"/>
  <c r="AB1301" i="5"/>
  <c r="AB1302" i="5"/>
  <c r="AB1304" i="5"/>
  <c r="S1304" i="5"/>
  <c r="S1305" i="5"/>
  <c r="AB1305" i="5"/>
  <c r="S1306" i="5"/>
  <c r="AB1306" i="5"/>
  <c r="S1307" i="5"/>
  <c r="AB1307" i="5"/>
  <c r="S1308" i="5"/>
  <c r="AB1308" i="5"/>
  <c r="S1309" i="5"/>
  <c r="AB1309" i="5"/>
  <c r="AB1310" i="5"/>
  <c r="S1310" i="5"/>
  <c r="AB1311" i="5"/>
  <c r="AB1312" i="5"/>
  <c r="S1312" i="5"/>
  <c r="AB1313" i="5"/>
  <c r="S1313" i="5"/>
  <c r="AB1314" i="5"/>
  <c r="S1315" i="5"/>
  <c r="S1316" i="5"/>
  <c r="AB1317" i="5"/>
  <c r="AB1318" i="5"/>
  <c r="S1319" i="5"/>
  <c r="AB1319" i="5"/>
  <c r="S1321" i="5"/>
  <c r="AB1322" i="5"/>
  <c r="S1323" i="5"/>
  <c r="AB1323" i="5"/>
  <c r="AB1325" i="5"/>
  <c r="S1326" i="5"/>
  <c r="AB1330" i="5"/>
  <c r="AB1331" i="5"/>
  <c r="AB1332" i="5"/>
  <c r="S1333" i="5"/>
  <c r="AB1333" i="5"/>
  <c r="AB1334" i="5"/>
  <c r="AB1335" i="5"/>
  <c r="S1336" i="5"/>
  <c r="AB1337" i="5"/>
  <c r="S1337" i="5"/>
  <c r="AB1339" i="5"/>
  <c r="AB1340" i="5"/>
  <c r="S1340" i="5"/>
  <c r="AB1341" i="5"/>
  <c r="S1341" i="5"/>
  <c r="AB1344" i="5"/>
  <c r="S1344" i="5"/>
  <c r="S1345" i="5"/>
  <c r="AB1345" i="5"/>
  <c r="AB1346" i="5"/>
  <c r="S1346" i="5"/>
  <c r="S1347" i="5"/>
  <c r="S1348" i="5"/>
  <c r="AB1348" i="5"/>
  <c r="AB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S1422" i="5"/>
  <c r="AB1422" i="5"/>
  <c r="AB1423" i="5"/>
  <c r="S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S1678" i="5"/>
  <c r="AB1679" i="5"/>
  <c r="AB1680" i="5"/>
  <c r="AB1681" i="5"/>
  <c r="S1681" i="5"/>
  <c r="S1682" i="5"/>
  <c r="AB1682" i="5"/>
  <c r="AB1683" i="5"/>
  <c r="S1684" i="5"/>
  <c r="AB1685" i="5"/>
  <c r="S1685" i="5"/>
  <c r="S1686" i="5"/>
  <c r="AB1686" i="5"/>
  <c r="AB1688" i="5"/>
  <c r="S1688" i="5"/>
  <c r="S1689"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S1738" i="5"/>
  <c r="AB1739" i="5"/>
  <c r="S1741" i="5"/>
  <c r="AB1742" i="5"/>
  <c r="S1742" i="5"/>
  <c r="AB1743" i="5"/>
  <c r="S1743" i="5"/>
  <c r="S1744" i="5"/>
  <c r="AB1744" i="5"/>
  <c r="S1745" i="5"/>
  <c r="AB1745" i="5"/>
  <c r="S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S1989" i="5"/>
  <c r="S1993" i="5"/>
  <c r="AB1993" i="5"/>
  <c r="S1994" i="5"/>
  <c r="AB1997" i="5"/>
  <c r="S1997" i="5"/>
  <c r="AB1999" i="5"/>
  <c r="AB2002" i="5"/>
  <c r="AB2004" i="5"/>
  <c r="AB2005" i="5"/>
  <c r="S2005" i="5"/>
  <c r="AB2006" i="5"/>
  <c r="S2006" i="5"/>
  <c r="AB2007" i="5"/>
  <c r="AB2008" i="5"/>
  <c r="AB2009" i="5"/>
  <c r="S2009" i="5"/>
  <c r="S2010" i="5"/>
  <c r="AB2010" i="5"/>
  <c r="S2013" i="5"/>
  <c r="S2014" i="5"/>
  <c r="S2015" i="5"/>
  <c r="AB2015" i="5"/>
  <c r="AB2016" i="5"/>
  <c r="AB2017" i="5"/>
  <c r="S2017" i="5"/>
  <c r="S2018" i="5"/>
  <c r="S2019" i="5"/>
  <c r="AB2020" i="5"/>
  <c r="S2021" i="5"/>
  <c r="AB2021" i="5"/>
  <c r="S2022" i="5"/>
  <c r="AB2022" i="5"/>
  <c r="S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S2056" i="5"/>
  <c r="AB2057" i="5"/>
  <c r="S2058" i="5"/>
  <c r="S2059" i="5"/>
  <c r="S2060" i="5"/>
  <c r="AB2061" i="5"/>
  <c r="AB2063" i="5"/>
  <c r="S2064" i="5"/>
  <c r="AB2065" i="5"/>
  <c r="S2066" i="5"/>
  <c r="S2067" i="5"/>
  <c r="AB2068" i="5"/>
  <c r="S2068" i="5"/>
  <c r="AB2069" i="5"/>
  <c r="S2070" i="5"/>
  <c r="AB2071" i="5"/>
  <c r="S2072" i="5"/>
  <c r="S2074" i="5"/>
  <c r="S2075" i="5"/>
  <c r="S2076" i="5"/>
  <c r="AB2077" i="5"/>
  <c r="S2079" i="5"/>
  <c r="S2080" i="5"/>
  <c r="AB2083" i="5"/>
  <c r="S2083" i="5"/>
  <c r="S2084" i="5"/>
  <c r="AB2085" i="5"/>
  <c r="AB2088" i="5"/>
  <c r="AB2089" i="5"/>
  <c r="AB2090" i="5"/>
  <c r="S2091" i="5"/>
  <c r="AB2092" i="5"/>
  <c r="S2095" i="5"/>
  <c r="AB2098" i="5"/>
  <c r="S2099" i="5"/>
  <c r="S2100" i="5"/>
  <c r="AB2102" i="5"/>
  <c r="AB2103" i="5"/>
  <c r="S2103" i="5"/>
  <c r="S2104" i="5"/>
  <c r="S2107" i="5"/>
  <c r="S2112" i="5"/>
  <c r="AB2115" i="5"/>
  <c r="S2115" i="5"/>
  <c r="S2116" i="5"/>
  <c r="S2118" i="5"/>
  <c r="AB2118" i="5"/>
  <c r="S2123" i="5"/>
  <c r="AB2125" i="5"/>
  <c r="S2127" i="5"/>
  <c r="S2129" i="5"/>
  <c r="S2131" i="5"/>
  <c r="AB2134" i="5"/>
  <c r="S2138" i="5"/>
  <c r="S2140" i="5"/>
  <c r="AB2141" i="5"/>
  <c r="AB2145" i="5"/>
  <c r="AB2146" i="5"/>
  <c r="AB2148" i="5"/>
  <c r="AB2149" i="5"/>
  <c r="AB2150"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6" i="5"/>
  <c r="J1036" i="5"/>
  <c r="R1036" i="5"/>
  <c r="G1036" i="5"/>
  <c r="H1036" i="5"/>
  <c r="F1036" i="5"/>
  <c r="E1036" i="5"/>
  <c r="X1036" i="5" s="1"/>
  <c r="G1037" i="5"/>
  <c r="R1037" i="5"/>
  <c r="F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8" i="5" s="1"/>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H1077" i="5"/>
  <c r="I1077" i="5"/>
  <c r="J1077" i="5"/>
  <c r="F1077" i="5"/>
  <c r="R1077" i="5"/>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H1081" i="5"/>
  <c r="G1081" i="5"/>
  <c r="G1082" i="5"/>
  <c r="I1082" i="5"/>
  <c r="J1082" i="5"/>
  <c r="R1082" i="5"/>
  <c r="F1082" i="5"/>
  <c r="H1082" i="5"/>
  <c r="E1082" i="5"/>
  <c r="X1082" i="5" s="1"/>
  <c r="I1084" i="5"/>
  <c r="J1084" i="5"/>
  <c r="H1084" i="5"/>
  <c r="G1084" i="5"/>
  <c r="R1084" i="5"/>
  <c r="F1084" i="5"/>
  <c r="E1084" i="5"/>
  <c r="X1084" i="5" s="1"/>
  <c r="G1085" i="5"/>
  <c r="R1085" i="5"/>
  <c r="F1085" i="5"/>
  <c r="H1085" i="5"/>
  <c r="I1085" i="5"/>
  <c r="J1085" i="5"/>
  <c r="E1085" i="5"/>
  <c r="X1085" i="5" s="1"/>
  <c r="J1086" i="5"/>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H1104" i="5" s="1"/>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H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G1133" i="5"/>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E1347" i="5"/>
  <c r="X1347" i="5" s="1"/>
  <c r="J1348" i="5"/>
  <c r="R1348" i="5"/>
  <c r="F1348" i="5"/>
  <c r="I1348" i="5"/>
  <c r="G1348" i="5"/>
  <c r="H1348" i="5"/>
  <c r="E1348" i="5"/>
  <c r="X1348" i="5" s="1"/>
  <c r="G1349" i="5"/>
  <c r="I1349" i="5"/>
  <c r="F1349" i="5"/>
  <c r="H1349" i="5"/>
  <c r="J1349" i="5"/>
  <c r="R1349" i="5"/>
  <c r="E1349" i="5"/>
  <c r="X1349" i="5" s="1"/>
  <c r="I1350" i="5"/>
  <c r="G1350" i="5"/>
  <c r="J1350" i="5"/>
  <c r="H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F1354" i="5"/>
  <c r="G1354" i="5"/>
  <c r="R1354" i="5"/>
  <c r="J1354" i="5"/>
  <c r="H1354" i="5"/>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J1371" i="5"/>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R1380" i="5"/>
  <c r="H1381" i="5"/>
  <c r="R1381" i="5"/>
  <c r="G1381" i="5"/>
  <c r="I1381" i="5"/>
  <c r="F1381" i="5"/>
  <c r="J1381" i="5"/>
  <c r="E1381" i="5"/>
  <c r="X1381" i="5" s="1"/>
  <c r="H1382" i="5"/>
  <c r="F1382" i="5"/>
  <c r="R1382" i="5"/>
  <c r="G1382" i="5"/>
  <c r="I1382" i="5"/>
  <c r="J1382" i="5"/>
  <c r="E1382" i="5"/>
  <c r="X1382" i="5" s="1"/>
  <c r="V1383" i="5"/>
  <c r="R1383" i="5" s="1"/>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R1389" i="5" s="1"/>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7" i="5" s="1"/>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F1504" i="5"/>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I1521" i="5"/>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H1530" i="5"/>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F1544" i="5"/>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E1553" i="5"/>
  <c r="X1553" i="5" s="1"/>
  <c r="G1554" i="5"/>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E1565" i="5"/>
  <c r="X1565" i="5" s="1"/>
  <c r="R1566" i="5"/>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E1577" i="5"/>
  <c r="X1577" i="5" s="1"/>
  <c r="R1578" i="5"/>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E1589" i="5"/>
  <c r="X1589" i="5" s="1"/>
  <c r="J1590" i="5"/>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R1678" i="5"/>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J1688" i="5"/>
  <c r="G1688" i="5"/>
  <c r="H1688" i="5"/>
  <c r="R1688" i="5"/>
  <c r="I1688" i="5"/>
  <c r="F1688" i="5"/>
  <c r="E1688" i="5"/>
  <c r="X1688" i="5" s="1"/>
  <c r="G1689" i="5"/>
  <c r="R1689" i="5"/>
  <c r="J1689" i="5"/>
  <c r="F1689" i="5"/>
  <c r="H1689" i="5"/>
  <c r="I1689" i="5"/>
  <c r="E1689" i="5"/>
  <c r="X1689" i="5" s="1"/>
  <c r="G1690" i="5"/>
  <c r="F1690" i="5"/>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R1700" i="5"/>
  <c r="F1700" i="5"/>
  <c r="H1700" i="5"/>
  <c r="J1700" i="5"/>
  <c r="I1700" i="5"/>
  <c r="G1700" i="5"/>
  <c r="E1700" i="5"/>
  <c r="X1700" i="5" s="1"/>
  <c r="I1701" i="5"/>
  <c r="H1701" i="5"/>
  <c r="G1701" i="5"/>
  <c r="F1701" i="5"/>
  <c r="R1701" i="5"/>
  <c r="J1701" i="5"/>
  <c r="E1701" i="5"/>
  <c r="X1701" i="5" s="1"/>
  <c r="J1702" i="5"/>
  <c r="I1702" i="5"/>
  <c r="G1702" i="5"/>
  <c r="F1702" i="5"/>
  <c r="H1702" i="5"/>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R1708" i="5"/>
  <c r="F1708" i="5"/>
  <c r="I1708" i="5"/>
  <c r="V1709" i="5"/>
  <c r="R1710" i="5"/>
  <c r="H1710" i="5"/>
  <c r="F1710" i="5"/>
  <c r="G1710" i="5"/>
  <c r="I1710" i="5"/>
  <c r="J1710" i="5"/>
  <c r="E1710" i="5"/>
  <c r="X1710" i="5" s="1"/>
  <c r="G1711" i="5"/>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F1716" i="5"/>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R1723" i="5"/>
  <c r="E1723" i="5"/>
  <c r="X1723" i="5" s="1"/>
  <c r="J1724" i="5"/>
  <c r="I1724" i="5"/>
  <c r="R1724" i="5"/>
  <c r="H1724" i="5"/>
  <c r="F1724" i="5"/>
  <c r="E1724" i="5"/>
  <c r="X1724" i="5" s="1"/>
  <c r="G1725" i="5"/>
  <c r="I1726" i="5"/>
  <c r="R1726" i="5"/>
  <c r="J1726" i="5"/>
  <c r="F1726" i="5"/>
  <c r="G1726" i="5"/>
  <c r="H1726" i="5"/>
  <c r="E1726" i="5"/>
  <c r="X1726" i="5" s="1"/>
  <c r="F1727" i="5"/>
  <c r="I1727" i="5"/>
  <c r="H1727" i="5"/>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J1732" i="5"/>
  <c r="F1732" i="5"/>
  <c r="I1732" i="5"/>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J1736" i="5"/>
  <c r="R1736" i="5"/>
  <c r="I1736" i="5"/>
  <c r="E1736" i="5"/>
  <c r="X1736"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J1747" i="5"/>
  <c r="I1747" i="5"/>
  <c r="G1747" i="5"/>
  <c r="H1747" i="5"/>
  <c r="R1747" i="5"/>
  <c r="F1747" i="5"/>
  <c r="E1747" i="5"/>
  <c r="X1747" i="5" s="1"/>
  <c r="G1748" i="5"/>
  <c r="I1748" i="5"/>
  <c r="H1748" i="5"/>
  <c r="J1748" i="5"/>
  <c r="R1748" i="5"/>
  <c r="E1748" i="5"/>
  <c r="X1748" i="5" s="1"/>
  <c r="F1749" i="5"/>
  <c r="H1750" i="5"/>
  <c r="I1750" i="5"/>
  <c r="G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F1759" i="5"/>
  <c r="H1759" i="5"/>
  <c r="G1759" i="5"/>
  <c r="G1760" i="5"/>
  <c r="F1760" i="5"/>
  <c r="H1760" i="5"/>
  <c r="I1760" i="5"/>
  <c r="J1760" i="5"/>
  <c r="E1760" i="5"/>
  <c r="X1760" i="5" s="1"/>
  <c r="G1762" i="5"/>
  <c r="I1762" i="5"/>
  <c r="R1762" i="5"/>
  <c r="F1762" i="5"/>
  <c r="J1762" i="5"/>
  <c r="H1762" i="5"/>
  <c r="E1762" i="5"/>
  <c r="X1762" i="5" s="1"/>
  <c r="F1763" i="5"/>
  <c r="I1763" i="5"/>
  <c r="J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F1768" i="5"/>
  <c r="H1768" i="5"/>
  <c r="R1768" i="5"/>
  <c r="G1769" i="5"/>
  <c r="F1769" i="5"/>
  <c r="H1769" i="5"/>
  <c r="I1769" i="5"/>
  <c r="J1769" i="5"/>
  <c r="R1769" i="5"/>
  <c r="E1769" i="5"/>
  <c r="X1769" i="5" s="1"/>
  <c r="I1771" i="5"/>
  <c r="J1771" i="5"/>
  <c r="G1771" i="5"/>
  <c r="R1771" i="5"/>
  <c r="F1771" i="5"/>
  <c r="H1771" i="5"/>
  <c r="E1771" i="5"/>
  <c r="X1771" i="5" s="1"/>
  <c r="G1772" i="5"/>
  <c r="H1772" i="5"/>
  <c r="F1772" i="5"/>
  <c r="J1772" i="5"/>
  <c r="R1772" i="5"/>
  <c r="E1772" i="5"/>
  <c r="X1772"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R1783" i="5"/>
  <c r="H1783" i="5"/>
  <c r="F1783" i="5"/>
  <c r="J1783" i="5"/>
  <c r="G1783" i="5"/>
  <c r="I1783" i="5"/>
  <c r="E1783" i="5"/>
  <c r="X1783" i="5" s="1"/>
  <c r="F1784" i="5"/>
  <c r="I1784" i="5"/>
  <c r="G1784" i="5"/>
  <c r="J1784" i="5"/>
  <c r="R1784" i="5"/>
  <c r="E1784" i="5"/>
  <c r="X1784" i="5" s="1"/>
  <c r="I1785" i="5"/>
  <c r="H1786" i="5"/>
  <c r="G1786" i="5"/>
  <c r="R1786" i="5"/>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I1796" i="5"/>
  <c r="G1796" i="5"/>
  <c r="H1796" i="5"/>
  <c r="E1796" i="5"/>
  <c r="X1796" i="5" s="1"/>
  <c r="R1797" i="5"/>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G1801" i="5"/>
  <c r="J1801" i="5"/>
  <c r="F1801" i="5"/>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I1808" i="5"/>
  <c r="J1808" i="5"/>
  <c r="R1808" i="5"/>
  <c r="E1808" i="5"/>
  <c r="X1808" i="5" s="1"/>
  <c r="E1809" i="5"/>
  <c r="X1809" i="5" s="1"/>
  <c r="J1810" i="5"/>
  <c r="F1810" i="5"/>
  <c r="I1810" i="5"/>
  <c r="G1810" i="5"/>
  <c r="H1810" i="5"/>
  <c r="R1810" i="5"/>
  <c r="E1810" i="5"/>
  <c r="X1810" i="5" s="1"/>
  <c r="R1811" i="5"/>
  <c r="J1811" i="5"/>
  <c r="F1811" i="5"/>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I1820" i="5"/>
  <c r="J1820" i="5"/>
  <c r="R1820" i="5"/>
  <c r="E1820" i="5"/>
  <c r="X1820" i="5" s="1"/>
  <c r="G1821" i="5"/>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G1825" i="5"/>
  <c r="J1825" i="5"/>
  <c r="H1825" i="5"/>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J1832" i="5"/>
  <c r="H1832" i="5"/>
  <c r="I1832" i="5"/>
  <c r="E1832" i="5"/>
  <c r="X1832" i="5" s="1"/>
  <c r="I1833" i="5"/>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J1844" i="5"/>
  <c r="F1844" i="5"/>
  <c r="R1844" i="5"/>
  <c r="E1844" i="5"/>
  <c r="X1844" i="5" s="1"/>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R1855" i="5"/>
  <c r="J1855" i="5"/>
  <c r="H1855" i="5"/>
  <c r="I1855" i="5"/>
  <c r="F1855" i="5"/>
  <c r="G1855" i="5"/>
  <c r="E1855" i="5"/>
  <c r="X1855" i="5" s="1"/>
  <c r="G1856" i="5"/>
  <c r="I1856" i="5"/>
  <c r="H1856" i="5"/>
  <c r="J1856" i="5"/>
  <c r="F1856" i="5"/>
  <c r="E1856" i="5"/>
  <c r="X1856" i="5" s="1"/>
  <c r="H1857" i="5"/>
  <c r="J1858" i="5"/>
  <c r="R1858" i="5"/>
  <c r="F1858" i="5"/>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F1868" i="5"/>
  <c r="R1868" i="5"/>
  <c r="H1868" i="5"/>
  <c r="E1868" i="5"/>
  <c r="X1868" i="5" s="1"/>
  <c r="H1869" i="5"/>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H1873" i="5"/>
  <c r="F1873" i="5"/>
  <c r="I1873" i="5"/>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R1880" i="5"/>
  <c r="G1880" i="5"/>
  <c r="H1880" i="5"/>
  <c r="E1880" i="5"/>
  <c r="X1880" i="5" s="1"/>
  <c r="E1881" i="5"/>
  <c r="X1881" i="5" s="1"/>
  <c r="G1882" i="5"/>
  <c r="F1882" i="5"/>
  <c r="I1882" i="5"/>
  <c r="J1882" i="5"/>
  <c r="H1882" i="5"/>
  <c r="R1882" i="5"/>
  <c r="E1882" i="5"/>
  <c r="X1882" i="5" s="1"/>
  <c r="I1883" i="5"/>
  <c r="H1883" i="5"/>
  <c r="R1883" i="5"/>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H1892" i="5"/>
  <c r="F1892" i="5"/>
  <c r="J1892" i="5"/>
  <c r="E1892" i="5"/>
  <c r="X1892" i="5" s="1"/>
  <c r="J1893" i="5"/>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J1897" i="5"/>
  <c r="H1897" i="5"/>
  <c r="F1897" i="5"/>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R1904" i="5"/>
  <c r="H1904" i="5"/>
  <c r="J1904" i="5"/>
  <c r="E1904" i="5"/>
  <c r="X1904" i="5" s="1"/>
  <c r="J1905" i="5"/>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J1916" i="5"/>
  <c r="I1916" i="5"/>
  <c r="R1916" i="5"/>
  <c r="E1916" i="5"/>
  <c r="X1916" i="5" s="1"/>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G1927" i="5"/>
  <c r="H1927" i="5"/>
  <c r="I1927" i="5"/>
  <c r="J1927" i="5"/>
  <c r="R1927" i="5"/>
  <c r="F1927" i="5"/>
  <c r="E1927" i="5"/>
  <c r="X1927" i="5" s="1"/>
  <c r="I1928" i="5"/>
  <c r="G1928" i="5"/>
  <c r="H1928" i="5"/>
  <c r="J1928" i="5"/>
  <c r="R1928" i="5"/>
  <c r="E1928" i="5"/>
  <c r="X1928" i="5" s="1"/>
  <c r="I1929" i="5"/>
  <c r="G1930" i="5"/>
  <c r="H1930" i="5"/>
  <c r="J1930" i="5"/>
  <c r="I1930" i="5"/>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J1940" i="5"/>
  <c r="F1940" i="5"/>
  <c r="I1940" i="5"/>
  <c r="E1940" i="5"/>
  <c r="X1940" i="5" s="1"/>
  <c r="G1941" i="5"/>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R1952" i="5"/>
  <c r="I1952" i="5"/>
  <c r="J1952" i="5"/>
  <c r="E1952" i="5"/>
  <c r="X1952" i="5" s="1"/>
  <c r="E1953" i="5"/>
  <c r="X1953" i="5" s="1"/>
  <c r="I1954" i="5"/>
  <c r="F1954" i="5"/>
  <c r="G1954" i="5"/>
  <c r="J1954" i="5"/>
  <c r="H1954" i="5"/>
  <c r="R1954" i="5"/>
  <c r="E1954" i="5"/>
  <c r="X1954" i="5" s="1"/>
  <c r="F1955" i="5"/>
  <c r="H1955" i="5"/>
  <c r="I1955" i="5"/>
  <c r="R1955" i="5"/>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I1989" i="5"/>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H1998" i="5"/>
  <c r="R1998" i="5"/>
  <c r="G1998" i="5"/>
  <c r="J1998" i="5"/>
  <c r="G1999" i="5"/>
  <c r="H1999" i="5"/>
  <c r="I1999" i="5"/>
  <c r="J1999" i="5"/>
  <c r="R1999" i="5"/>
  <c r="F1999" i="5"/>
  <c r="E1999" i="5"/>
  <c r="X1999" i="5" s="1"/>
  <c r="G2000" i="5"/>
  <c r="F2000" i="5"/>
  <c r="R2000" i="5"/>
  <c r="J2000" i="5"/>
  <c r="H2000" i="5"/>
  <c r="I2000" i="5"/>
  <c r="E2000" i="5"/>
  <c r="X2000" i="5" s="1"/>
  <c r="R2002" i="5"/>
  <c r="I2002" i="5"/>
  <c r="G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I2041" i="5"/>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V2053" i="5"/>
  <c r="G2053" i="5" s="1"/>
  <c r="H2054" i="5"/>
  <c r="J2054" i="5"/>
  <c r="I2054" i="5"/>
  <c r="G2054" i="5"/>
  <c r="R2054" i="5"/>
  <c r="F2054" i="5"/>
  <c r="E2054" i="5"/>
  <c r="X2054" i="5" s="1"/>
  <c r="G2055" i="5"/>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1" i="5"/>
  <c r="J2061" i="5"/>
  <c r="I2061" i="5"/>
  <c r="H2061" i="5"/>
  <c r="E2061" i="5"/>
  <c r="X2061" i="5" s="1"/>
  <c r="J2062" i="5"/>
  <c r="H2062" i="5"/>
  <c r="I2062" i="5"/>
  <c r="F2062" i="5"/>
  <c r="G2062" i="5"/>
  <c r="R2062" i="5"/>
  <c r="E2062" i="5"/>
  <c r="X2062" i="5" s="1"/>
  <c r="R2063" i="5"/>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2" i="5" s="1"/>
  <c r="F2074" i="5"/>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J2080" i="5"/>
  <c r="R2080" i="5"/>
  <c r="F2080" i="5"/>
  <c r="H2080" i="5"/>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5" i="5"/>
  <c r="R2085" i="5"/>
  <c r="I2085" i="5"/>
  <c r="F2085" i="5"/>
  <c r="H2085" i="5"/>
  <c r="J2085" i="5"/>
  <c r="E2085" i="5"/>
  <c r="X2085" i="5" s="1"/>
  <c r="I2086" i="5"/>
  <c r="R2086" i="5"/>
  <c r="J2086" i="5"/>
  <c r="G2086" i="5"/>
  <c r="H2086" i="5"/>
  <c r="F2086" i="5"/>
  <c r="E2086" i="5"/>
  <c r="X2086"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G2094" i="5"/>
  <c r="F2095" i="5"/>
  <c r="H2095" i="5"/>
  <c r="G2095" i="5"/>
  <c r="I2095" i="5"/>
  <c r="J2095" i="5"/>
  <c r="R2095" i="5"/>
  <c r="E2095" i="5"/>
  <c r="X2095" i="5" s="1"/>
  <c r="G2096" i="5"/>
  <c r="F2096" i="5"/>
  <c r="H2096" i="5"/>
  <c r="I2096" i="5"/>
  <c r="J2096" i="5"/>
  <c r="R2096" i="5"/>
  <c r="E2096" i="5"/>
  <c r="X2096"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I2103" i="5"/>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I2122" i="5"/>
  <c r="H2122" i="5"/>
  <c r="G2122" i="5"/>
  <c r="R2122" i="5"/>
  <c r="F2122" i="5"/>
  <c r="J2122" i="5"/>
  <c r="E2122" i="5"/>
  <c r="X2122" i="5" s="1"/>
  <c r="R2124" i="5"/>
  <c r="I2125" i="5"/>
  <c r="G2125" i="5"/>
  <c r="J2125" i="5"/>
  <c r="R2125" i="5"/>
  <c r="H2125" i="5"/>
  <c r="F2125" i="5"/>
  <c r="E2125" i="5"/>
  <c r="X2125" i="5" s="1"/>
  <c r="G2126" i="5"/>
  <c r="R2126" i="5"/>
  <c r="J2126" i="5"/>
  <c r="H2126" i="5"/>
  <c r="F2126" i="5"/>
  <c r="I2126" i="5"/>
  <c r="E2126" i="5"/>
  <c r="X2126"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H2136" i="5"/>
  <c r="I2136" i="5"/>
  <c r="J2136" i="5"/>
  <c r="G2136" i="5"/>
  <c r="R2136" i="5"/>
  <c r="F2136" i="5"/>
  <c r="E2136" i="5"/>
  <c r="X2136" i="5" s="1"/>
  <c r="H2137" i="5"/>
  <c r="G2137" i="5"/>
  <c r="F2137" i="5"/>
  <c r="J2137" i="5"/>
  <c r="R2137" i="5"/>
  <c r="I2137" i="5"/>
  <c r="E2137" i="5"/>
  <c r="X2137" i="5" s="1"/>
  <c r="R2138" i="5"/>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R2147" i="5"/>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I2156" i="5"/>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F2165" i="5"/>
  <c r="G2166" i="5"/>
  <c r="H2166" i="5"/>
  <c r="I2166" i="5"/>
  <c r="J2166" i="5"/>
  <c r="R2166" i="5"/>
  <c r="F2166" i="5"/>
  <c r="E2166" i="5"/>
  <c r="X2166" i="5" s="1"/>
  <c r="J2167" i="5"/>
  <c r="H2167" i="5"/>
  <c r="F2167" i="5"/>
  <c r="G2167" i="5"/>
  <c r="R2167" i="5"/>
  <c r="I2167" i="5"/>
  <c r="E2167" i="5"/>
  <c r="X2167" i="5" s="1"/>
  <c r="F2169" i="5"/>
  <c r="H2169" i="5"/>
  <c r="G2169" i="5"/>
  <c r="J2169" i="5"/>
  <c r="R2169" i="5"/>
  <c r="E2169" i="5"/>
  <c r="X2169" i="5" s="1"/>
  <c r="G2170" i="5"/>
  <c r="H2170" i="5"/>
  <c r="I2170" i="5"/>
  <c r="J2170" i="5"/>
  <c r="R2170" i="5"/>
  <c r="F2170" i="5"/>
  <c r="E2170" i="5"/>
  <c r="X2170" i="5" s="1"/>
  <c r="F2171" i="5"/>
  <c r="I2171" i="5"/>
  <c r="G2171" i="5"/>
  <c r="J2171" i="5"/>
  <c r="I2172" i="5"/>
  <c r="F2172" i="5"/>
  <c r="R2172" i="5"/>
  <c r="H2172" i="5"/>
  <c r="G2172" i="5"/>
  <c r="J2172" i="5"/>
  <c r="E2172" i="5"/>
  <c r="X2172" i="5" s="1"/>
  <c r="F2173" i="5"/>
  <c r="G2173" i="5"/>
  <c r="H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R2200" i="5"/>
  <c r="H2200" i="5"/>
  <c r="G2200" i="5"/>
  <c r="F2200" i="5"/>
  <c r="I2200" i="5"/>
  <c r="G2201" i="5"/>
  <c r="F2201" i="5"/>
  <c r="H2201" i="5"/>
  <c r="J2201" i="5"/>
  <c r="R2201" i="5"/>
  <c r="I2201" i="5"/>
  <c r="E2201" i="5"/>
  <c r="X2201" i="5" s="1"/>
  <c r="G2202" i="5"/>
  <c r="R2202" i="5"/>
  <c r="F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10" i="5"/>
  <c r="R2210" i="5"/>
  <c r="F2210" i="5"/>
  <c r="H2210" i="5"/>
  <c r="J2210" i="5"/>
  <c r="I2210" i="5"/>
  <c r="E2210" i="5"/>
  <c r="X2210" i="5" s="1"/>
  <c r="H2211" i="5"/>
  <c r="J2211" i="5"/>
  <c r="G2211" i="5"/>
  <c r="I2211" i="5"/>
  <c r="F2211" i="5"/>
  <c r="R2211" i="5"/>
  <c r="E2211" i="5"/>
  <c r="X2211" i="5" s="1"/>
  <c r="G2213" i="5"/>
  <c r="F2213" i="5"/>
  <c r="J2213" i="5"/>
  <c r="R2213" i="5"/>
  <c r="J2214" i="5"/>
  <c r="R2214" i="5"/>
  <c r="G2214" i="5"/>
  <c r="F2214" i="5"/>
  <c r="H2214" i="5"/>
  <c r="I2214" i="5"/>
  <c r="E2214" i="5"/>
  <c r="X2214"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E2219" i="5"/>
  <c r="X2219" i="5" s="1"/>
  <c r="G2220" i="5"/>
  <c r="F2220" i="5"/>
  <c r="H2220" i="5"/>
  <c r="I2220" i="5"/>
  <c r="R2220" i="5"/>
  <c r="J2220" i="5"/>
  <c r="E2220" i="5"/>
  <c r="X2220"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G2229" i="5"/>
  <c r="R2229" i="5"/>
  <c r="I2229" i="5"/>
  <c r="F2229" i="5"/>
  <c r="E2229" i="5"/>
  <c r="X2229"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F2255" i="5"/>
  <c r="E2255" i="5"/>
  <c r="X2255" i="5" s="1"/>
  <c r="AB2256" i="5"/>
  <c r="V2256" i="5"/>
  <c r="I2256" i="5" s="1"/>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I2266" i="5"/>
  <c r="H2266" i="5"/>
  <c r="G2266" i="5"/>
  <c r="R2266" i="5"/>
  <c r="E2266" i="5"/>
  <c r="X2266" i="5" s="1"/>
  <c r="G2267" i="5"/>
  <c r="F2267" i="5"/>
  <c r="R2267" i="5"/>
  <c r="H2267" i="5"/>
  <c r="I2267" i="5"/>
  <c r="J2267" i="5"/>
  <c r="E2267" i="5"/>
  <c r="X2267" i="5" s="1"/>
  <c r="G2268" i="5"/>
  <c r="I2268" i="5"/>
  <c r="F2268" i="5"/>
  <c r="H2268" i="5"/>
  <c r="J2268" i="5"/>
  <c r="R2268" i="5"/>
  <c r="E2268" i="5"/>
  <c r="X2268"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5" i="5"/>
  <c r="F2285" i="5"/>
  <c r="H2285" i="5"/>
  <c r="I2285" i="5"/>
  <c r="J2285" i="5"/>
  <c r="R2285" i="5"/>
  <c r="E2285" i="5"/>
  <c r="X2285"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J2292" i="5" s="1"/>
  <c r="AB2292" i="5"/>
  <c r="H2293" i="5"/>
  <c r="I2293" i="5"/>
  <c r="F2293" i="5"/>
  <c r="J2293" i="5"/>
  <c r="G2293" i="5"/>
  <c r="I2294" i="5"/>
  <c r="G2294" i="5"/>
  <c r="H2294" i="5"/>
  <c r="F2294" i="5"/>
  <c r="J2294" i="5"/>
  <c r="R2294" i="5"/>
  <c r="E2294" i="5"/>
  <c r="X2294" i="5" s="1"/>
  <c r="R2296" i="5"/>
  <c r="G2296" i="5"/>
  <c r="J2296" i="5"/>
  <c r="H2296" i="5"/>
  <c r="I2296" i="5"/>
  <c r="E2296" i="5"/>
  <c r="X2296" i="5" s="1"/>
  <c r="V2297" i="5"/>
  <c r="I2297" i="5" s="1"/>
  <c r="AB2297" i="5"/>
  <c r="V2298" i="5"/>
  <c r="AB2298" i="5"/>
  <c r="H2299" i="5"/>
  <c r="G2299" i="5"/>
  <c r="I2299" i="5"/>
  <c r="J2299" i="5"/>
  <c r="R2299" i="5"/>
  <c r="F2299" i="5"/>
  <c r="E2299" i="5"/>
  <c r="X2299" i="5" s="1"/>
  <c r="H2300" i="5"/>
  <c r="F2300" i="5"/>
  <c r="R2300" i="5"/>
  <c r="G2300" i="5"/>
  <c r="J2300" i="5"/>
  <c r="E2300" i="5"/>
  <c r="X2300" i="5" s="1"/>
  <c r="I2302" i="5"/>
  <c r="J2302" i="5"/>
  <c r="G2302" i="5"/>
  <c r="H2302" i="5"/>
  <c r="R2302" i="5"/>
  <c r="F2302" i="5"/>
  <c r="E2302" i="5"/>
  <c r="X2302" i="5" s="1"/>
  <c r="J2303" i="5"/>
  <c r="I2303" i="5"/>
  <c r="R2303" i="5"/>
  <c r="F2303" i="5"/>
  <c r="H2303" i="5"/>
  <c r="I2304" i="5"/>
  <c r="G2304" i="5"/>
  <c r="J2304" i="5"/>
  <c r="H2304" i="5"/>
  <c r="F2304" i="5"/>
  <c r="R2304" i="5"/>
  <c r="E2304" i="5"/>
  <c r="X2304" i="5" s="1"/>
  <c r="F2305" i="5"/>
  <c r="G2305" i="5"/>
  <c r="J2305" i="5"/>
  <c r="H2305" i="5"/>
  <c r="I2305" i="5"/>
  <c r="R2305" i="5"/>
  <c r="E2305" i="5"/>
  <c r="X2305" i="5" s="1"/>
  <c r="J2306" i="5"/>
  <c r="G2306" i="5"/>
  <c r="H2306" i="5"/>
  <c r="I2306" i="5"/>
  <c r="R2306" i="5"/>
  <c r="E2306" i="5"/>
  <c r="X2306" i="5" s="1"/>
  <c r="H2307" i="5"/>
  <c r="I2307" i="5"/>
  <c r="F2307" i="5"/>
  <c r="J2307" i="5"/>
  <c r="R2308" i="5"/>
  <c r="G2308" i="5"/>
  <c r="J2308" i="5"/>
  <c r="H2308" i="5"/>
  <c r="F2308" i="5"/>
  <c r="I2308" i="5"/>
  <c r="E2308" i="5"/>
  <c r="X2308" i="5" s="1"/>
  <c r="G2309" i="5"/>
  <c r="H2309" i="5"/>
  <c r="I2309" i="5"/>
  <c r="R2309" i="5"/>
  <c r="F2309" i="5"/>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G2317" i="5" s="1"/>
  <c r="AB2317" i="5"/>
  <c r="R2318" i="5"/>
  <c r="H2318" i="5"/>
  <c r="F2318" i="5"/>
  <c r="J2318" i="5"/>
  <c r="I2318" i="5"/>
  <c r="E2318" i="5"/>
  <c r="X2318" i="5" s="1"/>
  <c r="V2319" i="5"/>
  <c r="AB2319" i="5"/>
  <c r="G2320" i="5"/>
  <c r="J2320" i="5"/>
  <c r="R2320" i="5"/>
  <c r="F2320" i="5"/>
  <c r="H2320" i="5"/>
  <c r="I2320" i="5"/>
  <c r="E2320" i="5"/>
  <c r="X2320" i="5" s="1"/>
  <c r="AB2321" i="5"/>
  <c r="V2321" i="5"/>
  <c r="R2321" i="5" s="1"/>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R2329" i="5" s="1"/>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G2341" i="5" s="1"/>
  <c r="AB2341" i="5"/>
  <c r="H2342" i="5"/>
  <c r="G2342" i="5"/>
  <c r="F2342" i="5"/>
  <c r="R2342" i="5"/>
  <c r="J2342" i="5"/>
  <c r="I2342" i="5"/>
  <c r="E2342" i="5"/>
  <c r="X2342" i="5" s="1"/>
  <c r="I2344" i="5"/>
  <c r="H2344" i="5"/>
  <c r="R2344" i="5"/>
  <c r="G2344" i="5"/>
  <c r="F2344" i="5"/>
  <c r="J2344" i="5"/>
  <c r="E2344" i="5"/>
  <c r="X2344" i="5" s="1"/>
  <c r="F2345" i="5"/>
  <c r="G2345" i="5"/>
  <c r="I2345" i="5"/>
  <c r="J2345" i="5"/>
  <c r="F2346" i="5"/>
  <c r="J2346" i="5"/>
  <c r="G2346" i="5"/>
  <c r="H2346" i="5"/>
  <c r="I2346" i="5"/>
  <c r="R2346" i="5"/>
  <c r="E2346" i="5"/>
  <c r="X2346" i="5" s="1"/>
  <c r="G2348" i="5"/>
  <c r="F2348" i="5"/>
  <c r="R2348" i="5"/>
  <c r="H2348" i="5"/>
  <c r="I2348" i="5"/>
  <c r="J2348" i="5"/>
  <c r="E2348" i="5"/>
  <c r="X2348" i="5" s="1"/>
  <c r="V2349" i="5"/>
  <c r="AB2349" i="5"/>
  <c r="G2350" i="5"/>
  <c r="H2350" i="5"/>
  <c r="I2350" i="5"/>
  <c r="R2350" i="5"/>
  <c r="F2350" i="5"/>
  <c r="J2350" i="5"/>
  <c r="E2350" i="5"/>
  <c r="X2350" i="5" s="1"/>
  <c r="I2351" i="5"/>
  <c r="R2351" i="5"/>
  <c r="F2351" i="5"/>
  <c r="J2351" i="5"/>
  <c r="G2352" i="5"/>
  <c r="H2352" i="5"/>
  <c r="I2352" i="5"/>
  <c r="J2352" i="5"/>
  <c r="R2352" i="5"/>
  <c r="F2352" i="5"/>
  <c r="E2352" i="5"/>
  <c r="X2352" i="5" s="1"/>
  <c r="I2353" i="5"/>
  <c r="R2353" i="5"/>
  <c r="H2353" i="5"/>
  <c r="J2353" i="5"/>
  <c r="G2353" i="5"/>
  <c r="F2353" i="5"/>
  <c r="E2353" i="5"/>
  <c r="X2353" i="5" s="1"/>
  <c r="G2354" i="5"/>
  <c r="F2354" i="5"/>
  <c r="H2354" i="5"/>
  <c r="I2354" i="5"/>
  <c r="R2354" i="5"/>
  <c r="E2354" i="5"/>
  <c r="X2354" i="5" s="1"/>
  <c r="V2355" i="5"/>
  <c r="AB2355" i="5"/>
  <c r="G2356" i="5"/>
  <c r="J2356" i="5"/>
  <c r="I2356" i="5"/>
  <c r="H2356" i="5"/>
  <c r="R2356" i="5"/>
  <c r="F2356" i="5"/>
  <c r="E2356" i="5"/>
  <c r="X2356" i="5" s="1"/>
  <c r="J2357" i="5"/>
  <c r="F2357" i="5"/>
  <c r="G2357" i="5"/>
  <c r="R2357" i="5"/>
  <c r="H2357" i="5"/>
  <c r="I2357" i="5"/>
  <c r="E2357" i="5"/>
  <c r="X2357" i="5" s="1"/>
  <c r="F2358" i="5"/>
  <c r="I2358" i="5"/>
  <c r="R2358" i="5"/>
  <c r="H2358" i="5"/>
  <c r="J2358" i="5"/>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R2371" i="5" s="1"/>
  <c r="G2372" i="5"/>
  <c r="F2372" i="5"/>
  <c r="I2372" i="5"/>
  <c r="R2372" i="5"/>
  <c r="J2372" i="5"/>
  <c r="H2372" i="5"/>
  <c r="E2372" i="5"/>
  <c r="X2372" i="5" s="1"/>
  <c r="G2373" i="5"/>
  <c r="F2373" i="5"/>
  <c r="H2373" i="5"/>
  <c r="I2373" i="5"/>
  <c r="J2373" i="5"/>
  <c r="R2373" i="5"/>
  <c r="E2373" i="5"/>
  <c r="X2373"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I2379" i="5" s="1"/>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J2384" i="5"/>
  <c r="E2384" i="5"/>
  <c r="X2384" i="5" s="1"/>
  <c r="G2385" i="5"/>
  <c r="J2385" i="5"/>
  <c r="H2385" i="5"/>
  <c r="I2385" i="5"/>
  <c r="F2385" i="5"/>
  <c r="R2385" i="5"/>
  <c r="E2385" i="5"/>
  <c r="X2385" i="5" s="1"/>
  <c r="I2386" i="5"/>
  <c r="G2386" i="5"/>
  <c r="J2386" i="5"/>
  <c r="H2386" i="5"/>
  <c r="F2386" i="5"/>
  <c r="R2386" i="5"/>
  <c r="E2386" i="5"/>
  <c r="X2386" i="5" s="1"/>
  <c r="V2388" i="5"/>
  <c r="R2388" i="5" s="1"/>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H2395" i="5" s="1"/>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G2400" i="5"/>
  <c r="F2400" i="5"/>
  <c r="H2400" i="5"/>
  <c r="I2400" i="5"/>
  <c r="J2400" i="5"/>
  <c r="R2400" i="5"/>
  <c r="E2400" i="5"/>
  <c r="X2400" i="5" s="1"/>
  <c r="AB2401" i="5"/>
  <c r="V2401" i="5"/>
  <c r="AB2402" i="5"/>
  <c r="V2402" i="5"/>
  <c r="R2403" i="5"/>
  <c r="G2403" i="5"/>
  <c r="J2403" i="5"/>
  <c r="I2403" i="5"/>
  <c r="F2403" i="5"/>
  <c r="H2403" i="5"/>
  <c r="E2403" i="5"/>
  <c r="X2403" i="5" s="1"/>
  <c r="AB2405" i="5"/>
  <c r="V2405" i="5"/>
  <c r="J2405" i="5" s="1"/>
  <c r="AB2406" i="5"/>
  <c r="V2406" i="5"/>
  <c r="I2407" i="5"/>
  <c r="J2407" i="5"/>
  <c r="F2407" i="5"/>
  <c r="G2407" i="5"/>
  <c r="R2407" i="5"/>
  <c r="H2407" i="5"/>
  <c r="E2407" i="5"/>
  <c r="X2407" i="5" s="1"/>
  <c r="G2408" i="5"/>
  <c r="F2408" i="5"/>
  <c r="H2408" i="5"/>
  <c r="I2408" i="5"/>
  <c r="J2408" i="5"/>
  <c r="R2408" i="5"/>
  <c r="E2408" i="5"/>
  <c r="X2408" i="5" s="1"/>
  <c r="AB2409" i="5"/>
  <c r="V2409" i="5"/>
  <c r="F2409" i="5" s="1"/>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J2418" i="5" s="1"/>
  <c r="F2419" i="5"/>
  <c r="G2419" i="5"/>
  <c r="I2419" i="5"/>
  <c r="J2419" i="5"/>
  <c r="H2419" i="5"/>
  <c r="R2419" i="5"/>
  <c r="E2419" i="5"/>
  <c r="X2419" i="5" s="1"/>
  <c r="AB2421" i="5"/>
  <c r="V2421" i="5"/>
  <c r="H2421" i="5" s="1"/>
  <c r="AB2422" i="5"/>
  <c r="V2422" i="5"/>
  <c r="J2422" i="5" s="1"/>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H2429" i="5" s="1"/>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R2434" i="5" s="1"/>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0" i="5" s="1"/>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I2455" i="5"/>
  <c r="G2455" i="5"/>
  <c r="H2455" i="5"/>
  <c r="J2455" i="5"/>
  <c r="F2455" i="5"/>
  <c r="R2455" i="5"/>
  <c r="E2455" i="5"/>
  <c r="X2455" i="5" s="1"/>
  <c r="V2456" i="5"/>
  <c r="AB2456" i="5"/>
  <c r="G2457" i="5"/>
  <c r="F2457" i="5"/>
  <c r="H2457" i="5"/>
  <c r="I2457" i="5"/>
  <c r="R2457" i="5"/>
  <c r="J2457" i="5"/>
  <c r="E2457" i="5"/>
  <c r="X2457" i="5" s="1"/>
  <c r="G2458" i="5"/>
  <c r="H2458" i="5"/>
  <c r="F2458" i="5"/>
  <c r="I2458" i="5"/>
  <c r="R2458" i="5"/>
  <c r="E2458" i="5"/>
  <c r="X2458" i="5" s="1"/>
  <c r="R2459" i="5"/>
  <c r="F2459" i="5"/>
  <c r="G2459" i="5"/>
  <c r="I2459" i="5"/>
  <c r="E2459" i="5"/>
  <c r="X2459" i="5" s="1"/>
  <c r="G2460" i="5"/>
  <c r="F2460" i="5"/>
  <c r="H2460" i="5"/>
  <c r="R2460" i="5"/>
  <c r="I2460" i="5"/>
  <c r="J2460" i="5"/>
  <c r="E2460" i="5"/>
  <c r="X2460" i="5" s="1"/>
  <c r="R2461" i="5"/>
  <c r="I2461" i="5"/>
  <c r="H2461" i="5"/>
  <c r="G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H2465" i="5" s="1"/>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0" i="5" s="1"/>
  <c r="I2471" i="5"/>
  <c r="G2471" i="5"/>
  <c r="J2471" i="5"/>
  <c r="R2471" i="5"/>
  <c r="F2471" i="5"/>
  <c r="H2471" i="5"/>
  <c r="E2471" i="5"/>
  <c r="X2471" i="5" s="1"/>
  <c r="R2472" i="5"/>
  <c r="G2472" i="5"/>
  <c r="F2472" i="5"/>
  <c r="I2472" i="5"/>
  <c r="J2472" i="5"/>
  <c r="H2472" i="5"/>
  <c r="E2472" i="5"/>
  <c r="X2472" i="5" s="1"/>
  <c r="J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G2482" i="5"/>
  <c r="J2482" i="5"/>
  <c r="R2482" i="5"/>
  <c r="F2482" i="5"/>
  <c r="I2482" i="5"/>
  <c r="H2482" i="5"/>
  <c r="E2482" i="5"/>
  <c r="X2482" i="5" s="1"/>
  <c r="G2483" i="5"/>
  <c r="F2483" i="5"/>
  <c r="H2483" i="5"/>
  <c r="R2483" i="5"/>
  <c r="I2483" i="5"/>
  <c r="J2483" i="5"/>
  <c r="E2483" i="5"/>
  <c r="X2483" i="5" s="1"/>
  <c r="G2484" i="5"/>
  <c r="I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38" i="5"/>
  <c r="I38" i="5"/>
  <c r="R38" i="5"/>
  <c r="I39" i="5"/>
  <c r="R39" i="5"/>
  <c r="F39" i="5"/>
  <c r="J39" i="5"/>
  <c r="H39" i="5"/>
  <c r="R41" i="5"/>
  <c r="I41" i="5"/>
  <c r="R42" i="5"/>
  <c r="H42" i="5"/>
  <c r="I42" i="5"/>
  <c r="R45" i="5"/>
  <c r="I45" i="5"/>
  <c r="F47" i="5"/>
  <c r="J47" i="5"/>
  <c r="R47" i="5"/>
  <c r="H47" i="5"/>
  <c r="I47" i="5"/>
  <c r="E49" i="5"/>
  <c r="X49" i="5" s="1"/>
  <c r="I49" i="5"/>
  <c r="R49" i="5"/>
  <c r="H51" i="5"/>
  <c r="F51" i="5"/>
  <c r="I51" i="5"/>
  <c r="J51" i="5"/>
  <c r="R51" i="5"/>
  <c r="I53" i="5"/>
  <c r="R53" i="5"/>
  <c r="I54" i="5"/>
  <c r="H54" i="5"/>
  <c r="R55" i="5"/>
  <c r="I55" i="5"/>
  <c r="F55" i="5"/>
  <c r="H55" i="5"/>
  <c r="J55" i="5"/>
  <c r="I57" i="5"/>
  <c r="R57" i="5"/>
  <c r="F59" i="5"/>
  <c r="H59" i="5"/>
  <c r="J59" i="5"/>
  <c r="I59" i="5"/>
  <c r="R59" i="5"/>
  <c r="E61" i="5"/>
  <c r="X61" i="5" s="1"/>
  <c r="I61" i="5"/>
  <c r="R61"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I79" i="5"/>
  <c r="R79" i="5"/>
  <c r="J79" i="5"/>
  <c r="F79" i="5"/>
  <c r="H79" i="5"/>
  <c r="I81" i="5"/>
  <c r="R81" i="5"/>
  <c r="H82" i="5"/>
  <c r="I82" i="5"/>
  <c r="R82" i="5"/>
  <c r="F83" i="5"/>
  <c r="I83" i="5"/>
  <c r="J83" i="5"/>
  <c r="H83" i="5"/>
  <c r="R83" i="5"/>
  <c r="R85" i="5"/>
  <c r="I85" i="5"/>
  <c r="I86" i="5"/>
  <c r="H86" i="5"/>
  <c r="R86" i="5"/>
  <c r="R89" i="5"/>
  <c r="I89" i="5"/>
  <c r="E92" i="5"/>
  <c r="X92" i="5" s="1"/>
  <c r="R92" i="5"/>
  <c r="I93" i="5"/>
  <c r="R93" i="5"/>
  <c r="E93" i="5"/>
  <c r="X93" i="5" s="1"/>
  <c r="H94" i="5"/>
  <c r="I94" i="5"/>
  <c r="R95" i="5"/>
  <c r="I95" i="5"/>
  <c r="F95" i="5"/>
  <c r="J95" i="5"/>
  <c r="H95" i="5"/>
  <c r="R97" i="5"/>
  <c r="I97" i="5"/>
  <c r="F99" i="5"/>
  <c r="J99" i="5"/>
  <c r="H99" i="5"/>
  <c r="R99" i="5"/>
  <c r="I99"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I198" i="5"/>
  <c r="J198" i="5"/>
  <c r="H198" i="5"/>
  <c r="R198" i="5"/>
  <c r="E198" i="5"/>
  <c r="X198" i="5" s="1"/>
  <c r="F198" i="5"/>
  <c r="F199" i="5"/>
  <c r="I199" i="5"/>
  <c r="J199" i="5"/>
  <c r="R199" i="5"/>
  <c r="H199" i="5"/>
  <c r="E199" i="5"/>
  <c r="X199" i="5" s="1"/>
  <c r="J201" i="5"/>
  <c r="R201" i="5"/>
  <c r="J203" i="5"/>
  <c r="I203" i="5"/>
  <c r="F203" i="5"/>
  <c r="R203" i="5"/>
  <c r="H203" i="5"/>
  <c r="F205" i="5"/>
  <c r="R205" i="5"/>
  <c r="F213" i="5"/>
  <c r="E213" i="5"/>
  <c r="X213" i="5" s="1"/>
  <c r="H214" i="5"/>
  <c r="E214" i="5"/>
  <c r="X214" i="5" s="1"/>
  <c r="I217" i="5"/>
  <c r="F217" i="5"/>
  <c r="H217" i="5"/>
  <c r="J217" i="5"/>
  <c r="R217" i="5"/>
  <c r="F219" i="5"/>
  <c r="H219" i="5"/>
  <c r="I219" i="5"/>
  <c r="R219" i="5"/>
  <c r="J219" i="5"/>
  <c r="H223" i="5"/>
  <c r="R223" i="5"/>
  <c r="J223" i="5"/>
  <c r="F223" i="5"/>
  <c r="I223" i="5"/>
  <c r="F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H271" i="5"/>
  <c r="R271" i="5"/>
  <c r="I271" i="5"/>
  <c r="H273" i="5"/>
  <c r="I273" i="5"/>
  <c r="J273" i="5"/>
  <c r="F273" i="5"/>
  <c r="R273" i="5"/>
  <c r="I275" i="5"/>
  <c r="F275" i="5"/>
  <c r="E275" i="5"/>
  <c r="X275" i="5" s="1"/>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J313" i="5"/>
  <c r="H313" i="5"/>
  <c r="F313" i="5"/>
  <c r="R313" i="5"/>
  <c r="I313" i="5"/>
  <c r="H315" i="5"/>
  <c r="E315" i="5"/>
  <c r="X315" i="5" s="1"/>
  <c r="J315" i="5"/>
  <c r="F315" i="5"/>
  <c r="I315" i="5"/>
  <c r="R315" i="5"/>
  <c r="J317" i="5"/>
  <c r="R317" i="5"/>
  <c r="H317" i="5"/>
  <c r="I317" i="5"/>
  <c r="F317" i="5"/>
  <c r="H318" i="5"/>
  <c r="F318" i="5"/>
  <c r="R318" i="5"/>
  <c r="I318" i="5"/>
  <c r="J318" i="5"/>
  <c r="R321" i="5"/>
  <c r="I321" i="5"/>
  <c r="F321" i="5"/>
  <c r="J321" i="5"/>
  <c r="H321" i="5"/>
  <c r="E321" i="5"/>
  <c r="X321" i="5" s="1"/>
  <c r="F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R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H568" i="5"/>
  <c r="R568" i="5"/>
  <c r="J568" i="5"/>
  <c r="F568" i="5"/>
  <c r="E568" i="5"/>
  <c r="X568" i="5" s="1"/>
  <c r="I568" i="5"/>
  <c r="I569" i="5"/>
  <c r="R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H713" i="5"/>
  <c r="H714" i="5"/>
  <c r="F714" i="5"/>
  <c r="R714" i="5"/>
  <c r="E714" i="5"/>
  <c r="X714" i="5" s="1"/>
  <c r="J714" i="5"/>
  <c r="I714" i="5"/>
  <c r="F715" i="5"/>
  <c r="E715" i="5"/>
  <c r="X715" i="5" s="1"/>
  <c r="R715" i="5"/>
  <c r="H715" i="5"/>
  <c r="J715" i="5"/>
  <c r="I715" i="5"/>
  <c r="H716" i="5"/>
  <c r="I716" i="5"/>
  <c r="J716" i="5"/>
  <c r="F716" i="5"/>
  <c r="E716" i="5"/>
  <c r="X716" i="5" s="1"/>
  <c r="R716" i="5"/>
  <c r="R719" i="5"/>
  <c r="F719" i="5"/>
  <c r="I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J724"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J736" i="5"/>
  <c r="E737" i="5"/>
  <c r="X737" i="5" s="1"/>
  <c r="H737" i="5"/>
  <c r="R737" i="5"/>
  <c r="I737" i="5"/>
  <c r="J737" i="5"/>
  <c r="E739" i="5"/>
  <c r="X739" i="5" s="1"/>
  <c r="I739" i="5"/>
  <c r="R739" i="5"/>
  <c r="F739" i="5"/>
  <c r="H739" i="5"/>
  <c r="J739" i="5"/>
  <c r="I740" i="5"/>
  <c r="F740" i="5"/>
  <c r="E740" i="5"/>
  <c r="X740" i="5" s="1"/>
  <c r="R740" i="5"/>
  <c r="J740" i="5"/>
  <c r="H740" i="5"/>
  <c r="E741" i="5"/>
  <c r="X741" i="5" s="1"/>
  <c r="J741" i="5"/>
  <c r="R741" i="5"/>
  <c r="I741" i="5"/>
  <c r="F741" i="5"/>
  <c r="H741" i="5"/>
  <c r="I742" i="5"/>
  <c r="I743" i="5"/>
  <c r="F743" i="5"/>
  <c r="J743" i="5"/>
  <c r="H743" i="5"/>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J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I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H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J994" i="5"/>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B34" i="4"/>
  <c r="A21" i="6" s="1"/>
  <c r="D6" i="6"/>
  <c r="B51" i="4"/>
  <c r="A35" i="6" s="1"/>
  <c r="B35" i="4"/>
  <c r="A22" i="6" s="1"/>
  <c r="D31" i="4"/>
  <c r="D55" i="4"/>
  <c r="D37" i="4"/>
  <c r="D74" i="4"/>
  <c r="E209" i="5"/>
  <c r="X209" i="5" s="1"/>
  <c r="J209" i="5"/>
  <c r="R209" i="5"/>
  <c r="F209" i="5"/>
  <c r="H209" i="5"/>
  <c r="I209" i="5"/>
  <c r="G1040" i="5"/>
  <c r="J1040" i="5"/>
  <c r="I1040" i="5"/>
  <c r="R1040" i="5"/>
  <c r="F1040" i="5"/>
  <c r="H1040" i="5"/>
  <c r="E1040" i="5"/>
  <c r="X1040" i="5" s="1"/>
  <c r="H1068" i="5"/>
  <c r="F1104" i="5"/>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J1383" i="5"/>
  <c r="J1389" i="5"/>
  <c r="G1457" i="5"/>
  <c r="I1457" i="5"/>
  <c r="R1457" i="5"/>
  <c r="F1457" i="5"/>
  <c r="H1457" i="5"/>
  <c r="J1457" i="5"/>
  <c r="E1457" i="5"/>
  <c r="X1457" i="5" s="1"/>
  <c r="J1467" i="5"/>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I2053" i="5"/>
  <c r="H2053" i="5"/>
  <c r="F2072" i="5"/>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G2256" i="5"/>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E2292" i="5"/>
  <c r="X2292" i="5" s="1"/>
  <c r="F2297" i="5"/>
  <c r="F2298" i="5"/>
  <c r="R2298" i="5"/>
  <c r="G2298" i="5"/>
  <c r="I2298" i="5"/>
  <c r="H2298" i="5"/>
  <c r="J2298" i="5"/>
  <c r="E2298" i="5"/>
  <c r="X2298" i="5" s="1"/>
  <c r="G2310" i="5"/>
  <c r="J2310" i="5"/>
  <c r="F2310" i="5"/>
  <c r="I2310" i="5"/>
  <c r="R2310" i="5"/>
  <c r="H2310" i="5"/>
  <c r="E2310" i="5"/>
  <c r="X2310" i="5" s="1"/>
  <c r="J2317" i="5"/>
  <c r="R2319" i="5"/>
  <c r="I2319" i="5"/>
  <c r="H2319" i="5"/>
  <c r="F2319" i="5"/>
  <c r="G2319" i="5"/>
  <c r="J2319" i="5"/>
  <c r="E2319" i="5"/>
  <c r="X2319" i="5" s="1"/>
  <c r="H2321" i="5"/>
  <c r="F2325" i="5"/>
  <c r="H2325" i="5"/>
  <c r="G2325" i="5"/>
  <c r="I2325" i="5"/>
  <c r="J2325" i="5"/>
  <c r="R2325" i="5"/>
  <c r="E2325" i="5"/>
  <c r="X2325" i="5" s="1"/>
  <c r="J2329" i="5"/>
  <c r="G2333" i="5"/>
  <c r="H2333" i="5"/>
  <c r="F2333" i="5"/>
  <c r="I2333" i="5"/>
  <c r="J2333" i="5"/>
  <c r="R2333" i="5"/>
  <c r="E2333" i="5"/>
  <c r="X2333" i="5" s="1"/>
  <c r="G2337" i="5"/>
  <c r="H2337" i="5"/>
  <c r="I2337" i="5"/>
  <c r="J2337" i="5"/>
  <c r="R2337" i="5"/>
  <c r="F2337" i="5"/>
  <c r="E2337" i="5"/>
  <c r="X2337" i="5" s="1"/>
  <c r="I2341" i="5"/>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I2371" i="5"/>
  <c r="J2381" i="5"/>
  <c r="G2381" i="5"/>
  <c r="R2381" i="5"/>
  <c r="I2381" i="5"/>
  <c r="F2381" i="5"/>
  <c r="H2381" i="5"/>
  <c r="E2381" i="5"/>
  <c r="X2381" i="5" s="1"/>
  <c r="G2388" i="5"/>
  <c r="F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E2395" i="5"/>
  <c r="X2395" i="5" s="1"/>
  <c r="G2401" i="5"/>
  <c r="F2401" i="5"/>
  <c r="H2401" i="5"/>
  <c r="I2401" i="5"/>
  <c r="J2401" i="5"/>
  <c r="R2401" i="5"/>
  <c r="E2401" i="5"/>
  <c r="X2401" i="5" s="1"/>
  <c r="F2402" i="5"/>
  <c r="R2402" i="5"/>
  <c r="J2402" i="5"/>
  <c r="G2402" i="5"/>
  <c r="H2402" i="5"/>
  <c r="I2402" i="5"/>
  <c r="E2402" i="5"/>
  <c r="X2402" i="5" s="1"/>
  <c r="H2405" i="5"/>
  <c r="H2406" i="5"/>
  <c r="J2406" i="5"/>
  <c r="F2406" i="5"/>
  <c r="G2406" i="5"/>
  <c r="R2406" i="5"/>
  <c r="I2406" i="5"/>
  <c r="E2406" i="5"/>
  <c r="X2406" i="5" s="1"/>
  <c r="G2409" i="5"/>
  <c r="G2413" i="5"/>
  <c r="F2413" i="5"/>
  <c r="I2413" i="5"/>
  <c r="J2413" i="5"/>
  <c r="R2413" i="5"/>
  <c r="H2413" i="5"/>
  <c r="E2413" i="5"/>
  <c r="X2413" i="5" s="1"/>
  <c r="F2417" i="5"/>
  <c r="G2417" i="5"/>
  <c r="R2417" i="5"/>
  <c r="I2417" i="5"/>
  <c r="J2417" i="5"/>
  <c r="H2417" i="5"/>
  <c r="E2417" i="5"/>
  <c r="X2417" i="5" s="1"/>
  <c r="F2418" i="5"/>
  <c r="G2421" i="5"/>
  <c r="F2421" i="5"/>
  <c r="I2421" i="5"/>
  <c r="J2421" i="5"/>
  <c r="R2421" i="5"/>
  <c r="E2421" i="5"/>
  <c r="X2421" i="5" s="1"/>
  <c r="G2422" i="5"/>
  <c r="G2429" i="5"/>
  <c r="F2434" i="5"/>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R2450" i="5"/>
  <c r="I2450" i="5"/>
  <c r="H2450" i="5"/>
  <c r="E2450" i="5"/>
  <c r="X2450" i="5" s="1"/>
  <c r="G2456" i="5"/>
  <c r="F2456" i="5"/>
  <c r="H2456" i="5"/>
  <c r="R2456" i="5"/>
  <c r="I2456" i="5"/>
  <c r="J2456" i="5"/>
  <c r="E2456" i="5"/>
  <c r="X2456" i="5" s="1"/>
  <c r="F2463" i="5"/>
  <c r="R2463" i="5"/>
  <c r="H2463" i="5"/>
  <c r="G2463" i="5"/>
  <c r="J2463" i="5"/>
  <c r="I2463" i="5"/>
  <c r="E2463" i="5"/>
  <c r="X2463" i="5" s="1"/>
  <c r="F2465" i="5"/>
  <c r="J2470" i="5"/>
  <c r="G2476" i="5"/>
  <c r="F2476" i="5"/>
  <c r="H2476" i="5"/>
  <c r="R2476" i="5"/>
  <c r="I2476" i="5"/>
  <c r="J2476" i="5"/>
  <c r="E2476" i="5"/>
  <c r="X2476" i="5" s="1"/>
  <c r="H2480" i="5"/>
  <c r="I2480" i="5"/>
  <c r="F2480" i="5"/>
  <c r="G2480" i="5"/>
  <c r="J2480" i="5"/>
  <c r="R2480" i="5"/>
  <c r="E2480" i="5"/>
  <c r="X2480" i="5" s="1"/>
  <c r="G64" i="6" a="1"/>
  <c r="J2409" i="5" l="1"/>
  <c r="J2053" i="5"/>
  <c r="R2429" i="5"/>
  <c r="R2418" i="5"/>
  <c r="H2409" i="5"/>
  <c r="E2405" i="5"/>
  <c r="X2405" i="5" s="1"/>
  <c r="J2395" i="5"/>
  <c r="R2317" i="5"/>
  <c r="E2053" i="5"/>
  <c r="X2053" i="5" s="1"/>
  <c r="G2434" i="5"/>
  <c r="J2429" i="5"/>
  <c r="E2418" i="5"/>
  <c r="X2418" i="5" s="1"/>
  <c r="G2418" i="5"/>
  <c r="I2409" i="5"/>
  <c r="I2405" i="5"/>
  <c r="F2395" i="5"/>
  <c r="H2379" i="5"/>
  <c r="R2341" i="5"/>
  <c r="J2321" i="5"/>
  <c r="E2317" i="5"/>
  <c r="X2317" i="5" s="1"/>
  <c r="I2317" i="5"/>
  <c r="J2297" i="5"/>
  <c r="F2053" i="5"/>
  <c r="AB2384" i="5"/>
  <c r="AB2345" i="5"/>
  <c r="G904" i="5"/>
  <c r="F904" i="5"/>
  <c r="G893" i="5"/>
  <c r="F893" i="5"/>
  <c r="J845" i="5"/>
  <c r="E845" i="5"/>
  <c r="X845" i="5" s="1"/>
  <c r="G845" i="5"/>
  <c r="R845" i="5"/>
  <c r="I845" i="5"/>
  <c r="G810" i="5"/>
  <c r="J810" i="5"/>
  <c r="I805" i="5"/>
  <c r="G805" i="5"/>
  <c r="G799" i="5"/>
  <c r="F799" i="5"/>
  <c r="H799" i="5"/>
  <c r="G772" i="5"/>
  <c r="F772" i="5"/>
  <c r="G766" i="5"/>
  <c r="I766" i="5"/>
  <c r="F766" i="5"/>
  <c r="H766" i="5"/>
  <c r="G761" i="5"/>
  <c r="R761" i="5"/>
  <c r="H755" i="5"/>
  <c r="G755" i="5"/>
  <c r="E749" i="5"/>
  <c r="X749" i="5" s="1"/>
  <c r="F749" i="5"/>
  <c r="H749" i="5"/>
  <c r="G749" i="5"/>
  <c r="J749" i="5"/>
  <c r="I749" i="5"/>
  <c r="G743" i="5"/>
  <c r="E743" i="5"/>
  <c r="X743" i="5" s="1"/>
  <c r="G737" i="5"/>
  <c r="F737" i="5"/>
  <c r="G731" i="5"/>
  <c r="I731" i="5"/>
  <c r="G725" i="5"/>
  <c r="F725" i="5"/>
  <c r="G719" i="5"/>
  <c r="H719" i="5"/>
  <c r="E653" i="5"/>
  <c r="X653" i="5" s="1"/>
  <c r="I653" i="5"/>
  <c r="G653" i="5"/>
  <c r="H653" i="5"/>
  <c r="R653" i="5"/>
  <c r="J653" i="5"/>
  <c r="G632" i="5"/>
  <c r="I632" i="5"/>
  <c r="E580" i="5"/>
  <c r="X580" i="5" s="1"/>
  <c r="G580" i="5"/>
  <c r="G569" i="5"/>
  <c r="J569" i="5"/>
  <c r="G468" i="5"/>
  <c r="E468" i="5"/>
  <c r="X468" i="5" s="1"/>
  <c r="R468" i="5"/>
  <c r="E322" i="5"/>
  <c r="X322" i="5" s="1"/>
  <c r="G322" i="5"/>
  <c r="J322" i="5"/>
  <c r="R322" i="5"/>
  <c r="H2434" i="5"/>
  <c r="I2429" i="5"/>
  <c r="I2418" i="5"/>
  <c r="R2409" i="5"/>
  <c r="F2405" i="5"/>
  <c r="G2395" i="5"/>
  <c r="J2341" i="5"/>
  <c r="I2321" i="5"/>
  <c r="F2317" i="5"/>
  <c r="H2297" i="5"/>
  <c r="AB2213" i="5"/>
  <c r="AB1998" i="5"/>
  <c r="H197" i="5"/>
  <c r="I197" i="5"/>
  <c r="F197" i="5"/>
  <c r="E197" i="5"/>
  <c r="X197" i="5" s="1"/>
  <c r="G197" i="5"/>
  <c r="E56" i="5"/>
  <c r="X56" i="5" s="1"/>
  <c r="I56" i="5"/>
  <c r="G56" i="5"/>
  <c r="J56" i="5"/>
  <c r="F56" i="5"/>
  <c r="R56" i="5"/>
  <c r="V2504" i="5"/>
  <c r="AB2504" i="5"/>
  <c r="I2494" i="5"/>
  <c r="J2494" i="5"/>
  <c r="H2489" i="5"/>
  <c r="I2489" i="5"/>
  <c r="J2484" i="5"/>
  <c r="F2484" i="5"/>
  <c r="J2459" i="5"/>
  <c r="H2459" i="5"/>
  <c r="V2454" i="5"/>
  <c r="G2454" i="5"/>
  <c r="AB2454" i="5"/>
  <c r="V2445" i="5"/>
  <c r="G2445" i="5"/>
  <c r="R2384" i="5"/>
  <c r="I2384" i="5"/>
  <c r="G2351" i="5"/>
  <c r="E2351" i="5"/>
  <c r="X2351" i="5" s="1"/>
  <c r="H2351" i="5"/>
  <c r="R2345" i="5"/>
  <c r="H2345" i="5"/>
  <c r="E2345" i="5"/>
  <c r="X2345" i="5" s="1"/>
  <c r="G2307" i="5"/>
  <c r="E2307" i="5"/>
  <c r="X2307" i="5" s="1"/>
  <c r="R2307" i="5"/>
  <c r="V2301" i="5"/>
  <c r="AB2301" i="5"/>
  <c r="V2295" i="5"/>
  <c r="AB2295" i="5"/>
  <c r="V2278" i="5"/>
  <c r="AB2278" i="5"/>
  <c r="F2266" i="5"/>
  <c r="J2266" i="5"/>
  <c r="J2249" i="5"/>
  <c r="F2249" i="5"/>
  <c r="V2231" i="5"/>
  <c r="AB2231" i="5"/>
  <c r="H2213" i="5"/>
  <c r="E2213" i="5"/>
  <c r="X2213" i="5" s="1"/>
  <c r="I2213" i="5"/>
  <c r="I2202" i="5"/>
  <c r="J2202" i="5"/>
  <c r="R2171" i="5"/>
  <c r="H2171" i="5"/>
  <c r="E2171" i="5"/>
  <c r="X2171" i="5" s="1"/>
  <c r="V2135" i="5"/>
  <c r="G2135" i="5"/>
  <c r="AB2135" i="5"/>
  <c r="V2121" i="5"/>
  <c r="AB2121" i="5"/>
  <c r="V2097" i="5"/>
  <c r="AB2097" i="5"/>
  <c r="V2087" i="5"/>
  <c r="G2087" i="5"/>
  <c r="G2080" i="5"/>
  <c r="E2080" i="5"/>
  <c r="X2080" i="5" s="1"/>
  <c r="I2080" i="5"/>
  <c r="V2073" i="5"/>
  <c r="AB2073" i="5"/>
  <c r="G2061" i="5"/>
  <c r="R2061" i="5"/>
  <c r="V2056" i="5"/>
  <c r="G2056" i="5" s="1"/>
  <c r="AB2056" i="5"/>
  <c r="V2052" i="5"/>
  <c r="AB2052" i="5"/>
  <c r="R2017" i="5"/>
  <c r="F2017" i="5"/>
  <c r="H2002" i="5"/>
  <c r="F2002" i="5"/>
  <c r="F1998" i="5"/>
  <c r="E1998" i="5"/>
  <c r="X1998" i="5" s="1"/>
  <c r="I1998" i="5"/>
  <c r="J1969" i="5"/>
  <c r="H1969" i="5"/>
  <c r="J1955" i="5"/>
  <c r="E1955" i="5"/>
  <c r="X1955" i="5" s="1"/>
  <c r="G1955" i="5"/>
  <c r="I1945" i="5"/>
  <c r="J1945" i="5"/>
  <c r="R1930" i="5"/>
  <c r="F1930" i="5"/>
  <c r="E1930" i="5"/>
  <c r="X1930" i="5" s="1"/>
  <c r="V1926" i="5"/>
  <c r="AB1926" i="5"/>
  <c r="I1897" i="5"/>
  <c r="R1897" i="5"/>
  <c r="E1897" i="5"/>
  <c r="X1897" i="5" s="1"/>
  <c r="G1897" i="5"/>
  <c r="G1883" i="5"/>
  <c r="E1883" i="5"/>
  <c r="X1883" i="5" s="1"/>
  <c r="F1883" i="5"/>
  <c r="J1883" i="5"/>
  <c r="R1873" i="5"/>
  <c r="J1873" i="5"/>
  <c r="G1873" i="5"/>
  <c r="E1873" i="5"/>
  <c r="X1873" i="5" s="1"/>
  <c r="I1858" i="5"/>
  <c r="H1858" i="5"/>
  <c r="E1858" i="5"/>
  <c r="X1858" i="5" s="1"/>
  <c r="G1858" i="5"/>
  <c r="V1854" i="5"/>
  <c r="AB1854" i="5"/>
  <c r="F1825" i="5"/>
  <c r="I1825" i="5"/>
  <c r="E1825" i="5"/>
  <c r="X1825" i="5" s="1"/>
  <c r="R1825" i="5"/>
  <c r="I1811" i="5"/>
  <c r="E1811" i="5"/>
  <c r="X1811" i="5" s="1"/>
  <c r="H1811" i="5"/>
  <c r="G1811" i="5"/>
  <c r="R1801" i="5"/>
  <c r="I1801" i="5"/>
  <c r="H1801" i="5"/>
  <c r="E1801" i="5"/>
  <c r="X1801" i="5" s="1"/>
  <c r="F1786" i="5"/>
  <c r="J1786" i="5"/>
  <c r="E1786" i="5"/>
  <c r="X1786" i="5" s="1"/>
  <c r="I1786" i="5"/>
  <c r="V1782" i="5"/>
  <c r="AB1782" i="5"/>
  <c r="V1777" i="5"/>
  <c r="AB1777" i="5"/>
  <c r="V1773" i="5"/>
  <c r="AB1773" i="5"/>
  <c r="I1768" i="5"/>
  <c r="J1768" i="5"/>
  <c r="G1768" i="5"/>
  <c r="E1768" i="5"/>
  <c r="X1768" i="5" s="1"/>
  <c r="G1763" i="5"/>
  <c r="H1763" i="5"/>
  <c r="R1763" i="5"/>
  <c r="I1759" i="5"/>
  <c r="R1759" i="5"/>
  <c r="E1759" i="5"/>
  <c r="X1759" i="5" s="1"/>
  <c r="J1759" i="5"/>
  <c r="F1750" i="5"/>
  <c r="R1750" i="5"/>
  <c r="J1750" i="5"/>
  <c r="V1746" i="5"/>
  <c r="AB1746" i="5"/>
  <c r="V1741" i="5"/>
  <c r="AB1741" i="5"/>
  <c r="V1737" i="5"/>
  <c r="AB1737" i="5"/>
  <c r="G1732" i="5"/>
  <c r="E1732" i="5"/>
  <c r="X1732" i="5" s="1"/>
  <c r="R1732" i="5"/>
  <c r="H1732" i="5"/>
  <c r="J1727" i="5"/>
  <c r="R1727" i="5"/>
  <c r="E1727" i="5"/>
  <c r="X1727" i="5" s="1"/>
  <c r="G1727" i="5"/>
  <c r="F1723" i="5"/>
  <c r="I1723" i="5"/>
  <c r="J1723" i="5"/>
  <c r="J1708" i="5"/>
  <c r="H1708" i="5"/>
  <c r="E1708" i="5"/>
  <c r="X1708" i="5" s="1"/>
  <c r="G1708" i="5"/>
  <c r="R1690" i="5"/>
  <c r="I1690" i="5"/>
  <c r="H1690" i="5"/>
  <c r="J1690" i="5"/>
  <c r="V1145" i="5"/>
  <c r="AB1145" i="5"/>
  <c r="V1139" i="5"/>
  <c r="G1139" i="5"/>
  <c r="R1133" i="5"/>
  <c r="E1133" i="5"/>
  <c r="X1133" i="5" s="1"/>
  <c r="H1133" i="5"/>
  <c r="J1133" i="5"/>
  <c r="F1133" i="5"/>
  <c r="V1127" i="5"/>
  <c r="AB1127" i="5"/>
  <c r="J1121" i="5"/>
  <c r="F1121" i="5"/>
  <c r="R1121" i="5"/>
  <c r="I1121" i="5"/>
  <c r="V1092" i="5"/>
  <c r="G1092" i="5" s="1"/>
  <c r="AB1092" i="5"/>
  <c r="I1086" i="5"/>
  <c r="H1086" i="5"/>
  <c r="F1086" i="5"/>
  <c r="G1086" i="5"/>
  <c r="J1081" i="5"/>
  <c r="E1081" i="5"/>
  <c r="X1081" i="5" s="1"/>
  <c r="I1081" i="5"/>
  <c r="R1081" i="5"/>
  <c r="V1035" i="5"/>
  <c r="G1035" i="5"/>
  <c r="V2127" i="5"/>
  <c r="G2127" i="5"/>
  <c r="AB2104" i="5"/>
  <c r="V2104" i="5"/>
  <c r="G2104" i="5"/>
  <c r="AB2084" i="5"/>
  <c r="V2084" i="5"/>
  <c r="AB2051" i="5"/>
  <c r="V2051" i="5"/>
  <c r="AB303" i="5"/>
  <c r="V303" i="5"/>
  <c r="G303" i="5"/>
  <c r="AB276" i="5"/>
  <c r="V276" i="5"/>
  <c r="G276" i="5"/>
  <c r="AB240" i="5"/>
  <c r="V240" i="5"/>
  <c r="G240" i="5"/>
  <c r="AB212" i="5"/>
  <c r="V212" i="5"/>
  <c r="G212" i="5"/>
  <c r="AB184" i="5"/>
  <c r="V184" i="5"/>
  <c r="AB163" i="5"/>
  <c r="V163" i="5"/>
  <c r="G163" i="5"/>
  <c r="AB141" i="5"/>
  <c r="V141" i="5"/>
  <c r="AB115" i="5"/>
  <c r="V115" i="5"/>
  <c r="G115" i="5"/>
  <c r="AB98" i="5"/>
  <c r="V98" i="5"/>
  <c r="G98" i="5"/>
  <c r="AB87" i="5"/>
  <c r="V87" i="5"/>
  <c r="AB78" i="5"/>
  <c r="V78" i="5"/>
  <c r="G78" i="5"/>
  <c r="AB68" i="5"/>
  <c r="V68" i="5"/>
  <c r="J68" i="5" s="1"/>
  <c r="AB58" i="5"/>
  <c r="V58" i="5"/>
  <c r="G58" i="5"/>
  <c r="AB46" i="5"/>
  <c r="V46" i="5"/>
  <c r="G46" i="5"/>
  <c r="T1421" i="5"/>
  <c r="S1421" i="5"/>
  <c r="AB1421" i="5"/>
  <c r="T1349" i="5"/>
  <c r="S1349" i="5"/>
  <c r="T1332" i="5"/>
  <c r="S1332" i="5"/>
  <c r="T1327" i="5"/>
  <c r="AB1327" i="5"/>
  <c r="S1327" i="5"/>
  <c r="T1303" i="5"/>
  <c r="S1303" i="5"/>
  <c r="AB1303" i="5"/>
  <c r="T1274" i="5"/>
  <c r="S1274" i="5"/>
  <c r="AB1274" i="5"/>
  <c r="T1220" i="5"/>
  <c r="AB1220" i="5"/>
  <c r="T1195" i="5"/>
  <c r="AB1195" i="5"/>
  <c r="T899" i="5"/>
  <c r="AB899" i="5"/>
  <c r="T871" i="5"/>
  <c r="S871" i="5"/>
  <c r="AB871" i="5"/>
  <c r="T853" i="5"/>
  <c r="AB853" i="5"/>
  <c r="T835" i="5"/>
  <c r="S835" i="5"/>
  <c r="T773" i="5"/>
  <c r="AB773" i="5"/>
  <c r="T755" i="5"/>
  <c r="AB755" i="5"/>
  <c r="S755" i="5"/>
  <c r="T737" i="5"/>
  <c r="S737" i="5"/>
  <c r="T719" i="5"/>
  <c r="S719" i="5"/>
  <c r="AB719" i="5"/>
  <c r="T683" i="5"/>
  <c r="AB683" i="5"/>
  <c r="T665" i="5"/>
  <c r="AB665" i="5"/>
  <c r="S665" i="5"/>
  <c r="T661" i="5"/>
  <c r="AB661" i="5"/>
  <c r="T648" i="5"/>
  <c r="S648" i="5"/>
  <c r="T639" i="5"/>
  <c r="AB639" i="5"/>
  <c r="I2434" i="5"/>
  <c r="G2405" i="5"/>
  <c r="I2395" i="5"/>
  <c r="G2321" i="5"/>
  <c r="H2317" i="5"/>
  <c r="E1086" i="5"/>
  <c r="X1086" i="5" s="1"/>
  <c r="H56" i="5"/>
  <c r="AB2351" i="5"/>
  <c r="E2434" i="5"/>
  <c r="X2434" i="5" s="1"/>
  <c r="H2418" i="5"/>
  <c r="E2409" i="5"/>
  <c r="X2409" i="5" s="1"/>
  <c r="F2341" i="5"/>
  <c r="E2297" i="5"/>
  <c r="X2297" i="5" s="1"/>
  <c r="J2434" i="5"/>
  <c r="E2429" i="5"/>
  <c r="X2429" i="5" s="1"/>
  <c r="F2429" i="5"/>
  <c r="R2405" i="5"/>
  <c r="H2341" i="5"/>
  <c r="E2321" i="5"/>
  <c r="X2321" i="5" s="1"/>
  <c r="F2321" i="5"/>
  <c r="R2297" i="5"/>
  <c r="R2053" i="5"/>
  <c r="AB2249" i="5"/>
  <c r="AB2171" i="5"/>
  <c r="AB1035" i="5"/>
  <c r="G898" i="5"/>
  <c r="G2297" i="5"/>
  <c r="E2341" i="5"/>
  <c r="X2341" i="5" s="1"/>
  <c r="I1133" i="5"/>
  <c r="R1086" i="5"/>
  <c r="AB1690" i="5"/>
  <c r="AB1139" i="5"/>
  <c r="G974" i="5"/>
  <c r="F974" i="5"/>
  <c r="E952" i="5"/>
  <c r="X952" i="5" s="1"/>
  <c r="I952" i="5"/>
  <c r="E918" i="5"/>
  <c r="X918" i="5" s="1"/>
  <c r="G918" i="5"/>
  <c r="E840" i="5"/>
  <c r="X840" i="5" s="1"/>
  <c r="G840" i="5"/>
  <c r="G774" i="5"/>
  <c r="H774" i="5"/>
  <c r="I757" i="5"/>
  <c r="J757" i="5"/>
  <c r="E425" i="5"/>
  <c r="X425" i="5" s="1"/>
  <c r="G425" i="5"/>
  <c r="E419" i="5"/>
  <c r="X419" i="5" s="1"/>
  <c r="J419" i="5"/>
  <c r="E278" i="5"/>
  <c r="X278" i="5" s="1"/>
  <c r="J278" i="5"/>
  <c r="G278" i="5"/>
  <c r="E44" i="5"/>
  <c r="X44" i="5" s="1"/>
  <c r="G44" i="5"/>
  <c r="V2286" i="5"/>
  <c r="AB2286" i="5"/>
  <c r="V2221" i="5"/>
  <c r="AB2221" i="5"/>
  <c r="V2215" i="5"/>
  <c r="AB2215" i="5"/>
  <c r="V1770" i="5"/>
  <c r="AB1770" i="5"/>
  <c r="V1761" i="5"/>
  <c r="AB1761" i="5"/>
  <c r="V1326" i="5"/>
  <c r="AB1326" i="5"/>
  <c r="V1083" i="5"/>
  <c r="G1083" i="5"/>
  <c r="G1077" i="5"/>
  <c r="E1077" i="5"/>
  <c r="X1077" i="5" s="1"/>
  <c r="V1072" i="5"/>
  <c r="AB1072" i="5"/>
  <c r="AB2230" i="5"/>
  <c r="V2230" i="5"/>
  <c r="AB2113" i="5"/>
  <c r="V2113" i="5"/>
  <c r="AB284" i="5"/>
  <c r="V284" i="5"/>
  <c r="AB248" i="5"/>
  <c r="G248" i="5"/>
  <c r="AB200" i="5"/>
  <c r="V200" i="5"/>
  <c r="AB168" i="5"/>
  <c r="G168" i="5"/>
  <c r="AB149" i="5"/>
  <c r="V149" i="5"/>
  <c r="G149" i="5"/>
  <c r="AB120" i="5"/>
  <c r="AB101" i="5"/>
  <c r="V101" i="5"/>
  <c r="AB90" i="5"/>
  <c r="V90" i="5"/>
  <c r="AB80" i="5"/>
  <c r="V80" i="5"/>
  <c r="G80" i="5"/>
  <c r="AB71" i="5"/>
  <c r="AB62" i="5"/>
  <c r="V62" i="5"/>
  <c r="G62" i="5" s="1"/>
  <c r="AB50" i="5"/>
  <c r="V50" i="5"/>
  <c r="AB37" i="5"/>
  <c r="V37" i="5"/>
  <c r="T1457" i="5"/>
  <c r="AB1457" i="5"/>
  <c r="T1320" i="5"/>
  <c r="S1320" i="5"/>
  <c r="AB1320" i="5"/>
  <c r="T1315" i="5"/>
  <c r="AB1315" i="5"/>
  <c r="T1286" i="5"/>
  <c r="AB1286" i="5"/>
  <c r="T1261" i="5"/>
  <c r="S1261" i="5"/>
  <c r="AB1261" i="5"/>
  <c r="T1207" i="5"/>
  <c r="S1207" i="5"/>
  <c r="G419" i="5"/>
  <c r="R984" i="5"/>
  <c r="E984" i="5"/>
  <c r="X984" i="5" s="1"/>
  <c r="G984" i="5"/>
  <c r="H979" i="5"/>
  <c r="E979" i="5"/>
  <c r="X979" i="5" s="1"/>
  <c r="G979" i="5"/>
  <c r="E871" i="5"/>
  <c r="X871" i="5" s="1"/>
  <c r="R871" i="5"/>
  <c r="F852" i="5"/>
  <c r="G852" i="5"/>
  <c r="G839" i="5"/>
  <c r="I839" i="5"/>
  <c r="E839" i="5"/>
  <c r="X839" i="5" s="1"/>
  <c r="R619" i="5"/>
  <c r="E619" i="5"/>
  <c r="X619" i="5" s="1"/>
  <c r="E613" i="5"/>
  <c r="X613" i="5" s="1"/>
  <c r="H613" i="5"/>
  <c r="E486" i="5"/>
  <c r="X486" i="5" s="1"/>
  <c r="R486" i="5"/>
  <c r="E450" i="5"/>
  <c r="X450" i="5" s="1"/>
  <c r="F450" i="5"/>
  <c r="E443" i="5"/>
  <c r="X443" i="5" s="1"/>
  <c r="G443" i="5"/>
  <c r="V248" i="5"/>
  <c r="E180" i="5"/>
  <c r="X180" i="5" s="1"/>
  <c r="I180" i="5"/>
  <c r="E174" i="5"/>
  <c r="X174" i="5" s="1"/>
  <c r="G174" i="5"/>
  <c r="V168" i="5"/>
  <c r="J161" i="5"/>
  <c r="G161" i="5"/>
  <c r="G127" i="5"/>
  <c r="E127" i="5"/>
  <c r="X127" i="5" s="1"/>
  <c r="V120" i="5"/>
  <c r="G120" i="5" s="1"/>
  <c r="G671" i="5"/>
  <c r="G536" i="5"/>
  <c r="F992" i="5"/>
  <c r="E992" i="5"/>
  <c r="X992" i="5" s="1"/>
  <c r="G992" i="5"/>
  <c r="E915" i="5"/>
  <c r="X915" i="5" s="1"/>
  <c r="H915" i="5"/>
  <c r="G915" i="5"/>
  <c r="G875" i="5"/>
  <c r="E875" i="5"/>
  <c r="X875" i="5" s="1"/>
  <c r="H869" i="5"/>
  <c r="G869" i="5"/>
  <c r="E663" i="5"/>
  <c r="X663" i="5" s="1"/>
  <c r="R663" i="5"/>
  <c r="G663" i="5"/>
  <c r="G512" i="5"/>
  <c r="E512" i="5"/>
  <c r="X512" i="5" s="1"/>
  <c r="E398" i="5"/>
  <c r="X398" i="5" s="1"/>
  <c r="J398" i="5"/>
  <c r="G398" i="5"/>
  <c r="E391" i="5"/>
  <c r="X391" i="5" s="1"/>
  <c r="F391" i="5"/>
  <c r="E378" i="5"/>
  <c r="X378" i="5" s="1"/>
  <c r="H378" i="5"/>
  <c r="G378" i="5"/>
  <c r="E334" i="5"/>
  <c r="X334" i="5" s="1"/>
  <c r="R334" i="5"/>
  <c r="E282" i="5"/>
  <c r="X282" i="5" s="1"/>
  <c r="I282" i="5"/>
  <c r="G282" i="5"/>
  <c r="E210" i="5"/>
  <c r="X210" i="5" s="1"/>
  <c r="J210" i="5"/>
  <c r="G210" i="5"/>
  <c r="E203" i="5"/>
  <c r="X203" i="5" s="1"/>
  <c r="G203" i="5"/>
  <c r="E178" i="5"/>
  <c r="X178" i="5" s="1"/>
  <c r="J178" i="5"/>
  <c r="E79" i="5"/>
  <c r="X79" i="5" s="1"/>
  <c r="G79" i="5"/>
  <c r="E48" i="5"/>
  <c r="X48" i="5" s="1"/>
  <c r="H48" i="5"/>
  <c r="G48" i="5"/>
  <c r="I671" i="5"/>
  <c r="R952" i="5"/>
  <c r="H985" i="5"/>
  <c r="I419" i="5"/>
  <c r="I774" i="5"/>
  <c r="F757" i="5"/>
  <c r="I979" i="5"/>
  <c r="G985" i="5"/>
  <c r="G952" i="5"/>
  <c r="G757" i="5"/>
  <c r="E976" i="5"/>
  <c r="X976" i="5" s="1"/>
  <c r="H976" i="5"/>
  <c r="G976" i="5"/>
  <c r="G914" i="5"/>
  <c r="F914" i="5"/>
  <c r="E914" i="5"/>
  <c r="X914" i="5" s="1"/>
  <c r="G836" i="5"/>
  <c r="E836" i="5"/>
  <c r="X836" i="5" s="1"/>
  <c r="R836" i="5"/>
  <c r="J836" i="5"/>
  <c r="E599" i="5"/>
  <c r="X599" i="5" s="1"/>
  <c r="H599" i="5"/>
  <c r="I490" i="5"/>
  <c r="G490" i="5"/>
  <c r="E490" i="5"/>
  <c r="X490" i="5" s="1"/>
  <c r="E402" i="5"/>
  <c r="X402" i="5" s="1"/>
  <c r="I402" i="5"/>
  <c r="V320" i="5"/>
  <c r="G194" i="5"/>
  <c r="R194" i="5"/>
  <c r="G189" i="5"/>
  <c r="I189" i="5"/>
  <c r="E91" i="5"/>
  <c r="X91" i="5" s="1"/>
  <c r="G91" i="5"/>
  <c r="E85" i="5"/>
  <c r="X85" i="5" s="1"/>
  <c r="G85" i="5"/>
  <c r="G871" i="5"/>
  <c r="J1008" i="5"/>
  <c r="E1008" i="5"/>
  <c r="X1008" i="5" s="1"/>
  <c r="E823" i="5"/>
  <c r="X823" i="5" s="1"/>
  <c r="G823" i="5"/>
  <c r="H667" i="5"/>
  <c r="E667" i="5"/>
  <c r="X667" i="5" s="1"/>
  <c r="G615" i="5"/>
  <c r="E615" i="5"/>
  <c r="X615" i="5" s="1"/>
  <c r="H615" i="5"/>
  <c r="E609" i="5"/>
  <c r="X609" i="5" s="1"/>
  <c r="J609" i="5"/>
  <c r="F565" i="5"/>
  <c r="E565" i="5"/>
  <c r="X565" i="5" s="1"/>
  <c r="H565" i="5"/>
  <c r="G565" i="5"/>
  <c r="E528" i="5"/>
  <c r="X528" i="5" s="1"/>
  <c r="G528" i="5"/>
  <c r="E465" i="5"/>
  <c r="X465" i="5" s="1"/>
  <c r="H465" i="5"/>
  <c r="G465" i="5"/>
  <c r="E382" i="5"/>
  <c r="X382" i="5" s="1"/>
  <c r="I382" i="5"/>
  <c r="G382" i="5"/>
  <c r="E376" i="5"/>
  <c r="X376" i="5" s="1"/>
  <c r="G376" i="5"/>
  <c r="R371" i="5"/>
  <c r="G371" i="5"/>
  <c r="G352" i="5"/>
  <c r="R352" i="5"/>
  <c r="E228" i="5"/>
  <c r="X228" i="5" s="1"/>
  <c r="J228" i="5"/>
  <c r="G215" i="5"/>
  <c r="J215" i="5"/>
  <c r="E215" i="5"/>
  <c r="X215" i="5" s="1"/>
  <c r="E207" i="5"/>
  <c r="X207" i="5" s="1"/>
  <c r="G207" i="5"/>
  <c r="R122" i="5"/>
  <c r="G122" i="5"/>
  <c r="V71" i="5"/>
  <c r="E60" i="5"/>
  <c r="X60" i="5" s="1"/>
  <c r="F60" i="5"/>
  <c r="G641" i="5"/>
  <c r="G356" i="5"/>
  <c r="G305" i="5"/>
  <c r="G151" i="5"/>
  <c r="G126" i="5"/>
  <c r="E522" i="5"/>
  <c r="X522" i="5" s="1"/>
  <c r="G522" i="5"/>
  <c r="G432" i="5"/>
  <c r="E432" i="5"/>
  <c r="X432" i="5" s="1"/>
  <c r="G397" i="5"/>
  <c r="E397" i="5"/>
  <c r="X397" i="5" s="1"/>
  <c r="E295" i="5"/>
  <c r="X295" i="5" s="1"/>
  <c r="G295" i="5"/>
  <c r="J983" i="5"/>
  <c r="E983" i="5"/>
  <c r="X983" i="5" s="1"/>
  <c r="E242" i="5"/>
  <c r="X242" i="5" s="1"/>
  <c r="G242" i="5"/>
  <c r="G680" i="5"/>
  <c r="V638" i="5"/>
  <c r="G638" i="5"/>
  <c r="V566" i="5"/>
  <c r="G566" i="5" s="1"/>
  <c r="G548" i="5"/>
  <c r="G530" i="5"/>
  <c r="G506" i="5"/>
  <c r="G476" i="5"/>
  <c r="V440" i="5"/>
  <c r="G440" i="5" s="1"/>
  <c r="V410" i="5"/>
  <c r="G302" i="5"/>
  <c r="V279" i="5"/>
  <c r="G279" i="5"/>
  <c r="V272" i="5"/>
  <c r="G272" i="5"/>
  <c r="G265" i="5"/>
  <c r="V258" i="5"/>
  <c r="G258" i="5" s="1"/>
  <c r="V251" i="5"/>
  <c r="G251" i="5" s="1"/>
  <c r="G236" i="5"/>
  <c r="G833" i="5"/>
  <c r="G706" i="5"/>
  <c r="G545" i="5"/>
  <c r="G456" i="5"/>
  <c r="G266" i="5"/>
  <c r="G183" i="5"/>
  <c r="G986" i="5"/>
  <c r="E986" i="5"/>
  <c r="X986" i="5" s="1"/>
  <c r="E826" i="5"/>
  <c r="X826" i="5" s="1"/>
  <c r="E775" i="5"/>
  <c r="X775" i="5" s="1"/>
  <c r="G717" i="5"/>
  <c r="E717" i="5"/>
  <c r="X717" i="5" s="1"/>
  <c r="E640" i="5"/>
  <c r="X640" i="5" s="1"/>
  <c r="E585" i="5"/>
  <c r="X585" i="5" s="1"/>
  <c r="E577" i="5"/>
  <c r="X577" i="5" s="1"/>
  <c r="G508" i="5"/>
  <c r="E508" i="5"/>
  <c r="X508" i="5" s="1"/>
  <c r="E105" i="5"/>
  <c r="X105" i="5" s="1"/>
  <c r="G105" i="5"/>
  <c r="G996" i="5"/>
  <c r="G968" i="5"/>
  <c r="G489" i="5"/>
  <c r="G331" i="5"/>
  <c r="G137" i="5"/>
  <c r="J989" i="5"/>
  <c r="E989" i="5"/>
  <c r="X989" i="5" s="1"/>
  <c r="E447" i="5"/>
  <c r="X447" i="5" s="1"/>
  <c r="G447" i="5"/>
  <c r="E403" i="5"/>
  <c r="X403" i="5" s="1"/>
  <c r="G403" i="5"/>
  <c r="E45" i="5"/>
  <c r="X45" i="5" s="1"/>
  <c r="G45" i="5"/>
  <c r="AB2212" i="5"/>
  <c r="V2212" i="5"/>
  <c r="AB2172" i="5"/>
  <c r="AB2127" i="5"/>
  <c r="AB2070" i="5"/>
  <c r="AB2064" i="5"/>
  <c r="G454" i="5"/>
  <c r="G424" i="5"/>
  <c r="G325" i="5"/>
  <c r="E555" i="5"/>
  <c r="X555" i="5" s="1"/>
  <c r="AB2079" i="5"/>
  <c r="V2079" i="5"/>
  <c r="AB2067" i="5"/>
  <c r="AB2250" i="5"/>
  <c r="AB2112" i="5"/>
  <c r="AB2091" i="5"/>
  <c r="AB2043" i="5"/>
  <c r="G718" i="5"/>
  <c r="I718" i="5"/>
  <c r="E525" i="5"/>
  <c r="X525" i="5" s="1"/>
  <c r="F525" i="5"/>
  <c r="G525" i="5"/>
  <c r="R525" i="5"/>
  <c r="J525" i="5"/>
  <c r="I525" i="5"/>
  <c r="V2060" i="5"/>
  <c r="AB2060" i="5"/>
  <c r="G2060" i="5"/>
  <c r="V2013" i="5"/>
  <c r="G2013" i="5" s="1"/>
  <c r="V1699" i="5"/>
  <c r="G1699" i="5"/>
  <c r="V1424" i="5"/>
  <c r="AB1424" i="5"/>
  <c r="V1042" i="5"/>
  <c r="G1042" i="5" s="1"/>
  <c r="F2422" i="5"/>
  <c r="F2379" i="5"/>
  <c r="H2371" i="5"/>
  <c r="I2329" i="5"/>
  <c r="R2292" i="5"/>
  <c r="E2256" i="5"/>
  <c r="X2256" i="5" s="1"/>
  <c r="H2256" i="5"/>
  <c r="R2072" i="5"/>
  <c r="H1467" i="5"/>
  <c r="E1389" i="5"/>
  <c r="X1389" i="5" s="1"/>
  <c r="G1389" i="5"/>
  <c r="F1383" i="5"/>
  <c r="R1104" i="5"/>
  <c r="F1068" i="5"/>
  <c r="B63" i="4"/>
  <c r="A45" i="6" s="1"/>
  <c r="F994" i="5"/>
  <c r="F975" i="5"/>
  <c r="R876" i="5"/>
  <c r="F742" i="5"/>
  <c r="H736" i="5"/>
  <c r="F724" i="5"/>
  <c r="H718" i="5"/>
  <c r="R713" i="5"/>
  <c r="E552" i="5"/>
  <c r="X552" i="5" s="1"/>
  <c r="G2165" i="5"/>
  <c r="J2160" i="5"/>
  <c r="F2156" i="5"/>
  <c r="J2147" i="5"/>
  <c r="E2142" i="5"/>
  <c r="X2142" i="5" s="1"/>
  <c r="J2138" i="5"/>
  <c r="G2124" i="5"/>
  <c r="J2103" i="5"/>
  <c r="J2094" i="5"/>
  <c r="G2074" i="5"/>
  <c r="J2063" i="5"/>
  <c r="F2055" i="5"/>
  <c r="F2041" i="5"/>
  <c r="E2037" i="5"/>
  <c r="X2037" i="5" s="1"/>
  <c r="R1989" i="5"/>
  <c r="E1965" i="5"/>
  <c r="X1965" i="5" s="1"/>
  <c r="I1953" i="5"/>
  <c r="I1941" i="5"/>
  <c r="H1929" i="5"/>
  <c r="R1917" i="5"/>
  <c r="F1905" i="5"/>
  <c r="G1893" i="5"/>
  <c r="F1881" i="5"/>
  <c r="F1869" i="5"/>
  <c r="I1857" i="5"/>
  <c r="G1845" i="5"/>
  <c r="G1833" i="5"/>
  <c r="R1821" i="5"/>
  <c r="J1809" i="5"/>
  <c r="J1797" i="5"/>
  <c r="G1785" i="5"/>
  <c r="R1773" i="5"/>
  <c r="H1761" i="5"/>
  <c r="G1749" i="5"/>
  <c r="J1737" i="5"/>
  <c r="F1725" i="5"/>
  <c r="G1716" i="5"/>
  <c r="R1711" i="5"/>
  <c r="F1669" i="5"/>
  <c r="E1590" i="5"/>
  <c r="X1590" i="5" s="1"/>
  <c r="G1578" i="5"/>
  <c r="F1566" i="5"/>
  <c r="E1554" i="5"/>
  <c r="X1554" i="5" s="1"/>
  <c r="R1544" i="5"/>
  <c r="E1539" i="5"/>
  <c r="X1539" i="5" s="1"/>
  <c r="F1530" i="5"/>
  <c r="E1525" i="5"/>
  <c r="X1525" i="5" s="1"/>
  <c r="J1521" i="5"/>
  <c r="J1380" i="5"/>
  <c r="F1371" i="5"/>
  <c r="E1362" i="5"/>
  <c r="X1362" i="5" s="1"/>
  <c r="I1347" i="5"/>
  <c r="E1004" i="5"/>
  <c r="X1004" i="5" s="1"/>
  <c r="G1004" i="5"/>
  <c r="R1004" i="5"/>
  <c r="J1004" i="5"/>
  <c r="I1004" i="5"/>
  <c r="E841" i="5"/>
  <c r="X841" i="5" s="1"/>
  <c r="J841" i="5"/>
  <c r="H841" i="5"/>
  <c r="F841" i="5"/>
  <c r="E818" i="5"/>
  <c r="X818" i="5" s="1"/>
  <c r="G818" i="5"/>
  <c r="H818" i="5"/>
  <c r="R818" i="5"/>
  <c r="J818" i="5"/>
  <c r="E633" i="5"/>
  <c r="X633" i="5" s="1"/>
  <c r="G633" i="5"/>
  <c r="I633" i="5"/>
  <c r="H633" i="5"/>
  <c r="F633" i="5"/>
  <c r="E570" i="5"/>
  <c r="X570" i="5" s="1"/>
  <c r="G570" i="5"/>
  <c r="E484" i="5"/>
  <c r="X484" i="5" s="1"/>
  <c r="G484" i="5"/>
  <c r="E474" i="5"/>
  <c r="X474" i="5" s="1"/>
  <c r="G474" i="5"/>
  <c r="E462" i="5"/>
  <c r="X462" i="5" s="1"/>
  <c r="F462" i="5"/>
  <c r="I462" i="5"/>
  <c r="R462" i="5"/>
  <c r="G462" i="5"/>
  <c r="E435" i="5"/>
  <c r="X435" i="5" s="1"/>
  <c r="F435" i="5"/>
  <c r="G435" i="5"/>
  <c r="H435" i="5"/>
  <c r="E395" i="5"/>
  <c r="X395" i="5" s="1"/>
  <c r="F395" i="5"/>
  <c r="J395" i="5"/>
  <c r="G395" i="5"/>
  <c r="H395" i="5"/>
  <c r="E372" i="5"/>
  <c r="X372" i="5" s="1"/>
  <c r="G372" i="5"/>
  <c r="E344" i="5"/>
  <c r="X344" i="5" s="1"/>
  <c r="G344" i="5"/>
  <c r="G314" i="5"/>
  <c r="R314" i="5"/>
  <c r="F314" i="5"/>
  <c r="H314" i="5"/>
  <c r="I314" i="5"/>
  <c r="E314" i="5"/>
  <c r="X314" i="5" s="1"/>
  <c r="E310" i="5"/>
  <c r="X310" i="5" s="1"/>
  <c r="G310" i="5"/>
  <c r="I310" i="5"/>
  <c r="E296" i="5"/>
  <c r="X296" i="5" s="1"/>
  <c r="G296" i="5"/>
  <c r="F296" i="5"/>
  <c r="R296" i="5"/>
  <c r="J296" i="5"/>
  <c r="E287" i="5"/>
  <c r="X287" i="5" s="1"/>
  <c r="H287" i="5"/>
  <c r="R287" i="5"/>
  <c r="J287" i="5"/>
  <c r="G287" i="5"/>
  <c r="I287" i="5"/>
  <c r="J275" i="5"/>
  <c r="G275" i="5"/>
  <c r="E271" i="5"/>
  <c r="X271" i="5" s="1"/>
  <c r="F271" i="5"/>
  <c r="E255" i="5"/>
  <c r="X255" i="5" s="1"/>
  <c r="G255" i="5"/>
  <c r="H255" i="5"/>
  <c r="E246" i="5"/>
  <c r="X246" i="5" s="1"/>
  <c r="R246" i="5"/>
  <c r="F246" i="5"/>
  <c r="I246" i="5"/>
  <c r="G246" i="5"/>
  <c r="E225" i="5"/>
  <c r="X225" i="5" s="1"/>
  <c r="G225" i="5"/>
  <c r="I225" i="5"/>
  <c r="E216" i="5"/>
  <c r="X216" i="5" s="1"/>
  <c r="J216" i="5"/>
  <c r="I216" i="5"/>
  <c r="H216" i="5"/>
  <c r="F216" i="5"/>
  <c r="G216" i="5"/>
  <c r="E201" i="5"/>
  <c r="X201" i="5" s="1"/>
  <c r="G201" i="5"/>
  <c r="F201" i="5"/>
  <c r="E186" i="5"/>
  <c r="X186" i="5" s="1"/>
  <c r="J186" i="5"/>
  <c r="F186" i="5"/>
  <c r="R186" i="5"/>
  <c r="G181" i="5"/>
  <c r="H181" i="5"/>
  <c r="J181" i="5"/>
  <c r="F181" i="5"/>
  <c r="E181" i="5"/>
  <c r="X181" i="5" s="1"/>
  <c r="E172" i="5"/>
  <c r="X172" i="5" s="1"/>
  <c r="I172" i="5"/>
  <c r="R172" i="5"/>
  <c r="G172" i="5"/>
  <c r="J172" i="5"/>
  <c r="E162" i="5"/>
  <c r="X162" i="5" s="1"/>
  <c r="F162" i="5"/>
  <c r="E142" i="5"/>
  <c r="X142" i="5" s="1"/>
  <c r="R142" i="5"/>
  <c r="J142" i="5"/>
  <c r="G142" i="5"/>
  <c r="E124" i="5"/>
  <c r="X124" i="5" s="1"/>
  <c r="G124" i="5"/>
  <c r="H124" i="5"/>
  <c r="F124" i="5"/>
  <c r="R124" i="5"/>
  <c r="I124" i="5"/>
  <c r="E109" i="5"/>
  <c r="X109" i="5" s="1"/>
  <c r="G109" i="5"/>
  <c r="H109" i="5"/>
  <c r="E103" i="5"/>
  <c r="X103" i="5" s="1"/>
  <c r="I103" i="5"/>
  <c r="H103" i="5"/>
  <c r="G103" i="5"/>
  <c r="G94" i="5"/>
  <c r="E94" i="5"/>
  <c r="X94" i="5" s="1"/>
  <c r="F94" i="5"/>
  <c r="J94" i="5"/>
  <c r="R94" i="5"/>
  <c r="E89" i="5"/>
  <c r="X89" i="5" s="1"/>
  <c r="H89" i="5"/>
  <c r="J89" i="5"/>
  <c r="F89" i="5"/>
  <c r="G89" i="5"/>
  <c r="G76" i="5"/>
  <c r="E76" i="5"/>
  <c r="X76" i="5" s="1"/>
  <c r="I76" i="5"/>
  <c r="R76" i="5"/>
  <c r="H76" i="5"/>
  <c r="E68" i="5"/>
  <c r="X68" i="5" s="1"/>
  <c r="R68" i="5"/>
  <c r="H68" i="5"/>
  <c r="I68" i="5"/>
  <c r="G68" i="5"/>
  <c r="F68" i="5"/>
  <c r="E54" i="5"/>
  <c r="X54" i="5" s="1"/>
  <c r="G54" i="5"/>
  <c r="R54" i="5"/>
  <c r="E50" i="5"/>
  <c r="X50" i="5" s="1"/>
  <c r="J50" i="5"/>
  <c r="F50" i="5"/>
  <c r="G50" i="5"/>
  <c r="R43" i="5"/>
  <c r="F43" i="5"/>
  <c r="G43" i="5"/>
  <c r="E43" i="5"/>
  <c r="X43" i="5" s="1"/>
  <c r="H43" i="5"/>
  <c r="V2481" i="5"/>
  <c r="AB2481" i="5"/>
  <c r="J2454" i="5"/>
  <c r="E2454" i="5"/>
  <c r="X2454" i="5" s="1"/>
  <c r="V2420" i="5"/>
  <c r="G2420" i="5"/>
  <c r="V2404" i="5"/>
  <c r="AB2404" i="5"/>
  <c r="V2399" i="5"/>
  <c r="AB2399" i="5"/>
  <c r="V2387" i="5"/>
  <c r="AB2387" i="5"/>
  <c r="G2387" i="5"/>
  <c r="V2374" i="5"/>
  <c r="AB2374" i="5"/>
  <c r="G2358" i="5"/>
  <c r="E2358" i="5"/>
  <c r="X2358" i="5" s="1"/>
  <c r="V2347" i="5"/>
  <c r="AB2347" i="5"/>
  <c r="V2343" i="5"/>
  <c r="AB2343" i="5"/>
  <c r="J2309" i="5"/>
  <c r="E2309" i="5"/>
  <c r="X2309" i="5" s="1"/>
  <c r="G2303" i="5"/>
  <c r="E2303" i="5"/>
  <c r="X2303" i="5" s="1"/>
  <c r="R2293" i="5"/>
  <c r="E2293" i="5"/>
  <c r="X2293" i="5" s="1"/>
  <c r="V2284" i="5"/>
  <c r="G2284" i="5" s="1"/>
  <c r="AB2284" i="5"/>
  <c r="V2274" i="5"/>
  <c r="AB2274" i="5"/>
  <c r="V2269" i="5"/>
  <c r="G2269" i="5" s="1"/>
  <c r="AB2269" i="5"/>
  <c r="V2265" i="5"/>
  <c r="AB2265" i="5"/>
  <c r="V2209" i="5"/>
  <c r="AB2209" i="5"/>
  <c r="J2200" i="5"/>
  <c r="E2200" i="5"/>
  <c r="X2200" i="5" s="1"/>
  <c r="V2182" i="5"/>
  <c r="AB2182" i="5"/>
  <c r="R730" i="5"/>
  <c r="G730" i="5"/>
  <c r="V2152" i="5"/>
  <c r="G2152" i="5" s="1"/>
  <c r="G2128" i="5"/>
  <c r="E2128" i="5"/>
  <c r="X2128" i="5" s="1"/>
  <c r="V2108" i="5"/>
  <c r="G2108" i="5" s="1"/>
  <c r="AB2108" i="5"/>
  <c r="V2025" i="5"/>
  <c r="G2025" i="5" s="1"/>
  <c r="F1678" i="5"/>
  <c r="E1678" i="5"/>
  <c r="X1678" i="5" s="1"/>
  <c r="AB2168" i="5"/>
  <c r="V2168" i="5"/>
  <c r="AB2123" i="5"/>
  <c r="V2123" i="5"/>
  <c r="E2470" i="5"/>
  <c r="X2470" i="5" s="1"/>
  <c r="E2465" i="5"/>
  <c r="X2465" i="5" s="1"/>
  <c r="I2422" i="5"/>
  <c r="G2379" i="5"/>
  <c r="F2371" i="5"/>
  <c r="H2329" i="5"/>
  <c r="F2256" i="5"/>
  <c r="E1383" i="5"/>
  <c r="X1383" i="5" s="1"/>
  <c r="R1068" i="5"/>
  <c r="E994" i="5"/>
  <c r="X994" i="5" s="1"/>
  <c r="F876" i="5"/>
  <c r="R736" i="5"/>
  <c r="E730" i="5"/>
  <c r="X730" i="5" s="1"/>
  <c r="R724" i="5"/>
  <c r="E713" i="5"/>
  <c r="X713" i="5" s="1"/>
  <c r="G2168" i="5"/>
  <c r="E2165" i="5"/>
  <c r="X2165" i="5" s="1"/>
  <c r="G2160" i="5"/>
  <c r="G2156" i="5"/>
  <c r="G2147" i="5"/>
  <c r="F2142" i="5"/>
  <c r="H2138" i="5"/>
  <c r="R2128" i="5"/>
  <c r="J2124" i="5"/>
  <c r="H2103" i="5"/>
  <c r="H2094" i="5"/>
  <c r="R2074" i="5"/>
  <c r="F2063" i="5"/>
  <c r="R2055" i="5"/>
  <c r="J2041" i="5"/>
  <c r="I2037" i="5"/>
  <c r="G1989" i="5"/>
  <c r="J1965" i="5"/>
  <c r="R1953" i="5"/>
  <c r="R1941" i="5"/>
  <c r="E1929" i="5"/>
  <c r="X1929" i="5" s="1"/>
  <c r="J1917" i="5"/>
  <c r="H1905" i="5"/>
  <c r="E1893" i="5"/>
  <c r="X1893" i="5" s="1"/>
  <c r="H1881" i="5"/>
  <c r="R1869" i="5"/>
  <c r="E1857" i="5"/>
  <c r="X1857" i="5" s="1"/>
  <c r="I1845" i="5"/>
  <c r="F1833" i="5"/>
  <c r="E1821" i="5"/>
  <c r="X1821" i="5" s="1"/>
  <c r="F1809" i="5"/>
  <c r="I1797" i="5"/>
  <c r="E1785" i="5"/>
  <c r="X1785" i="5" s="1"/>
  <c r="J1773" i="5"/>
  <c r="J1761" i="5"/>
  <c r="E1749" i="5"/>
  <c r="X1749" i="5" s="1"/>
  <c r="I1737" i="5"/>
  <c r="H1725" i="5"/>
  <c r="H1716" i="5"/>
  <c r="J1711" i="5"/>
  <c r="I1678" i="5"/>
  <c r="G1669" i="5"/>
  <c r="I1590" i="5"/>
  <c r="F1578" i="5"/>
  <c r="H1566" i="5"/>
  <c r="F1554" i="5"/>
  <c r="G1544" i="5"/>
  <c r="H1539" i="5"/>
  <c r="G1530" i="5"/>
  <c r="F1525" i="5"/>
  <c r="G1521" i="5"/>
  <c r="R1504" i="5"/>
  <c r="G1380" i="5"/>
  <c r="I1371" i="5"/>
  <c r="R1362" i="5"/>
  <c r="R1347" i="5"/>
  <c r="AB2152" i="5"/>
  <c r="AB2013" i="5"/>
  <c r="AB1347" i="5"/>
  <c r="AB1042" i="5"/>
  <c r="AB2156" i="5"/>
  <c r="R841" i="5"/>
  <c r="F818" i="5"/>
  <c r="H525" i="5"/>
  <c r="R633" i="5"/>
  <c r="I395" i="5"/>
  <c r="I730" i="5"/>
  <c r="H730" i="5"/>
  <c r="J314" i="5"/>
  <c r="E911" i="5"/>
  <c r="X911" i="5" s="1"/>
  <c r="R911" i="5"/>
  <c r="I911" i="5"/>
  <c r="H911" i="5"/>
  <c r="G911" i="5"/>
  <c r="F911" i="5"/>
  <c r="R891" i="5"/>
  <c r="G891" i="5"/>
  <c r="H891" i="5"/>
  <c r="I891" i="5"/>
  <c r="F891" i="5"/>
  <c r="E637" i="5"/>
  <c r="X637" i="5" s="1"/>
  <c r="H637" i="5"/>
  <c r="F637" i="5"/>
  <c r="R637" i="5"/>
  <c r="J637" i="5"/>
  <c r="H574" i="5"/>
  <c r="G574" i="5"/>
  <c r="R574" i="5"/>
  <c r="I574" i="5"/>
  <c r="E532" i="5"/>
  <c r="X532" i="5" s="1"/>
  <c r="G532" i="5"/>
  <c r="E882" i="5"/>
  <c r="X882" i="5" s="1"/>
  <c r="G882" i="5"/>
  <c r="E561" i="5"/>
  <c r="X561" i="5" s="1"/>
  <c r="H561" i="5"/>
  <c r="G561" i="5"/>
  <c r="F561" i="5"/>
  <c r="R561" i="5"/>
  <c r="J561" i="5"/>
  <c r="R2465" i="5"/>
  <c r="F2450" i="5"/>
  <c r="E2371" i="5"/>
  <c r="X2371" i="5" s="1"/>
  <c r="G2329" i="5"/>
  <c r="I2292" i="5"/>
  <c r="R2256" i="5"/>
  <c r="I2072" i="5"/>
  <c r="R1467" i="5"/>
  <c r="H1389" i="5"/>
  <c r="I1383" i="5"/>
  <c r="J1104" i="5"/>
  <c r="J1068" i="5"/>
  <c r="R994" i="5"/>
  <c r="I975" i="5"/>
  <c r="J882" i="5"/>
  <c r="H876" i="5"/>
  <c r="F736" i="5"/>
  <c r="F730" i="5"/>
  <c r="H724" i="5"/>
  <c r="F713" i="5"/>
  <c r="J552" i="5"/>
  <c r="I2165" i="5"/>
  <c r="R2160" i="5"/>
  <c r="E2156" i="5"/>
  <c r="X2156" i="5" s="1"/>
  <c r="E2147" i="5"/>
  <c r="X2147" i="5" s="1"/>
  <c r="I2142" i="5"/>
  <c r="G2138" i="5"/>
  <c r="J2128" i="5"/>
  <c r="E2124" i="5"/>
  <c r="X2124" i="5" s="1"/>
  <c r="E2103" i="5"/>
  <c r="X2103" i="5" s="1"/>
  <c r="I2094" i="5"/>
  <c r="E2063" i="5"/>
  <c r="X2063" i="5" s="1"/>
  <c r="E2055" i="5"/>
  <c r="X2055" i="5" s="1"/>
  <c r="R2041" i="5"/>
  <c r="R2037" i="5"/>
  <c r="E1989" i="5"/>
  <c r="X1989" i="5" s="1"/>
  <c r="I1965" i="5"/>
  <c r="J1953" i="5"/>
  <c r="J1941" i="5"/>
  <c r="F1929" i="5"/>
  <c r="I1917" i="5"/>
  <c r="R1905" i="5"/>
  <c r="H1893" i="5"/>
  <c r="I1881" i="5"/>
  <c r="G1869" i="5"/>
  <c r="J1857" i="5"/>
  <c r="H1845" i="5"/>
  <c r="R1833" i="5"/>
  <c r="H1821" i="5"/>
  <c r="I1809" i="5"/>
  <c r="G1797" i="5"/>
  <c r="F1785" i="5"/>
  <c r="I1773" i="5"/>
  <c r="F1761" i="5"/>
  <c r="R1749" i="5"/>
  <c r="G1737" i="5"/>
  <c r="R1725" i="5"/>
  <c r="J1716" i="5"/>
  <c r="E1711" i="5"/>
  <c r="X1711" i="5" s="1"/>
  <c r="J1678" i="5"/>
  <c r="R1669" i="5"/>
  <c r="F1590" i="5"/>
  <c r="H1578" i="5"/>
  <c r="E1566" i="5"/>
  <c r="X1566" i="5" s="1"/>
  <c r="J1554" i="5"/>
  <c r="E1544" i="5"/>
  <c r="X1544" i="5" s="1"/>
  <c r="J1539" i="5"/>
  <c r="E1530" i="5"/>
  <c r="X1530" i="5" s="1"/>
  <c r="I1525" i="5"/>
  <c r="H1521" i="5"/>
  <c r="E1380" i="5"/>
  <c r="X1380" i="5" s="1"/>
  <c r="H1371" i="5"/>
  <c r="G1362" i="5"/>
  <c r="J1347" i="5"/>
  <c r="AB1678" i="5"/>
  <c r="AB1669" i="5"/>
  <c r="I818" i="5"/>
  <c r="F1004" i="5"/>
  <c r="E645" i="5"/>
  <c r="X645" i="5" s="1"/>
  <c r="H645" i="5"/>
  <c r="G645" i="5"/>
  <c r="F645" i="5"/>
  <c r="R645" i="5"/>
  <c r="J645" i="5"/>
  <c r="E603" i="5"/>
  <c r="X603" i="5" s="1"/>
  <c r="R603" i="5"/>
  <c r="G603" i="5"/>
  <c r="J603" i="5"/>
  <c r="I603" i="5"/>
  <c r="H603" i="5"/>
  <c r="E595" i="5"/>
  <c r="X595" i="5" s="1"/>
  <c r="I595" i="5"/>
  <c r="H595" i="5"/>
  <c r="R595" i="5"/>
  <c r="E509" i="5"/>
  <c r="X509" i="5" s="1"/>
  <c r="F509" i="5"/>
  <c r="R509" i="5"/>
  <c r="J509" i="5"/>
  <c r="G509" i="5"/>
  <c r="I509" i="5"/>
  <c r="E742" i="5"/>
  <c r="X742" i="5" s="1"/>
  <c r="G742" i="5"/>
  <c r="I2074" i="5"/>
  <c r="E2074" i="5"/>
  <c r="X2074" i="5" s="1"/>
  <c r="V2001" i="5"/>
  <c r="AB2001" i="5"/>
  <c r="V1977" i="5"/>
  <c r="G1977" i="5" s="1"/>
  <c r="G1504" i="5"/>
  <c r="E1504" i="5"/>
  <c r="X1504" i="5" s="1"/>
  <c r="G2465" i="5"/>
  <c r="R2470" i="5"/>
  <c r="J2465" i="5"/>
  <c r="E2379" i="5"/>
  <c r="X2379" i="5" s="1"/>
  <c r="G2292" i="5"/>
  <c r="J2072" i="5"/>
  <c r="F1467" i="5"/>
  <c r="I1389" i="5"/>
  <c r="G1383" i="5"/>
  <c r="I1104" i="5"/>
  <c r="A25" i="6"/>
  <c r="R975" i="5"/>
  <c r="E718" i="5"/>
  <c r="X718" i="5" s="1"/>
  <c r="H552" i="5"/>
  <c r="F2470" i="5"/>
  <c r="R2422" i="5"/>
  <c r="J2379" i="5"/>
  <c r="G2371" i="5"/>
  <c r="G2470" i="5"/>
  <c r="I2465" i="5"/>
  <c r="H2422" i="5"/>
  <c r="R2379" i="5"/>
  <c r="J2371" i="5"/>
  <c r="E2329" i="5"/>
  <c r="X2329" i="5" s="1"/>
  <c r="F2329" i="5"/>
  <c r="F2292" i="5"/>
  <c r="J2256" i="5"/>
  <c r="H2072" i="5"/>
  <c r="I1467" i="5"/>
  <c r="F1389" i="5"/>
  <c r="H1383" i="5"/>
  <c r="E1104" i="5"/>
  <c r="X1104" i="5" s="1"/>
  <c r="G1104" i="5"/>
  <c r="I1068" i="5"/>
  <c r="H994" i="5"/>
  <c r="J975" i="5"/>
  <c r="F882" i="5"/>
  <c r="I876" i="5"/>
  <c r="H742" i="5"/>
  <c r="I736" i="5"/>
  <c r="J730" i="5"/>
  <c r="E724" i="5"/>
  <c r="X724" i="5" s="1"/>
  <c r="J713" i="5"/>
  <c r="I552" i="5"/>
  <c r="J2165" i="5"/>
  <c r="I2160" i="5"/>
  <c r="R2156" i="5"/>
  <c r="H2147" i="5"/>
  <c r="J2142" i="5"/>
  <c r="E2138" i="5"/>
  <c r="X2138" i="5" s="1"/>
  <c r="I2128" i="5"/>
  <c r="I2124" i="5"/>
  <c r="R2103" i="5"/>
  <c r="R2094" i="5"/>
  <c r="H2074" i="5"/>
  <c r="I2063" i="5"/>
  <c r="J2055" i="5"/>
  <c r="E2041" i="5"/>
  <c r="X2041" i="5" s="1"/>
  <c r="H2037" i="5"/>
  <c r="H1989" i="5"/>
  <c r="R1965" i="5"/>
  <c r="G1953" i="5"/>
  <c r="E1941" i="5"/>
  <c r="X1941" i="5" s="1"/>
  <c r="J1929" i="5"/>
  <c r="F1917" i="5"/>
  <c r="E1905" i="5"/>
  <c r="X1905" i="5" s="1"/>
  <c r="R1893" i="5"/>
  <c r="R1881" i="5"/>
  <c r="E1869" i="5"/>
  <c r="X1869" i="5" s="1"/>
  <c r="F1857" i="5"/>
  <c r="R1845" i="5"/>
  <c r="E1833" i="5"/>
  <c r="X1833" i="5" s="1"/>
  <c r="F1821" i="5"/>
  <c r="G1809" i="5"/>
  <c r="E1797" i="5"/>
  <c r="X1797" i="5" s="1"/>
  <c r="R1785" i="5"/>
  <c r="H1773" i="5"/>
  <c r="E1761" i="5"/>
  <c r="X1761" i="5" s="1"/>
  <c r="I1749" i="5"/>
  <c r="H1737" i="5"/>
  <c r="E1725" i="5"/>
  <c r="X1725" i="5" s="1"/>
  <c r="I1716" i="5"/>
  <c r="H1711" i="5"/>
  <c r="H1669" i="5"/>
  <c r="R1590" i="5"/>
  <c r="I1578" i="5"/>
  <c r="G1566" i="5"/>
  <c r="I1554" i="5"/>
  <c r="J1544" i="5"/>
  <c r="I1539" i="5"/>
  <c r="J1530" i="5"/>
  <c r="J1525" i="5"/>
  <c r="E1521" i="5"/>
  <c r="X1521" i="5" s="1"/>
  <c r="I1504" i="5"/>
  <c r="I1380" i="5"/>
  <c r="G1371" i="5"/>
  <c r="F1362" i="5"/>
  <c r="H1347" i="5"/>
  <c r="AB2094" i="5"/>
  <c r="AB2025" i="5"/>
  <c r="AB1989" i="5"/>
  <c r="H1004" i="5"/>
  <c r="F718" i="5"/>
  <c r="I435" i="5"/>
  <c r="J435" i="5"/>
  <c r="G186" i="5"/>
  <c r="E607" i="5"/>
  <c r="X607" i="5" s="1"/>
  <c r="R607" i="5"/>
  <c r="J607" i="5"/>
  <c r="I607" i="5"/>
  <c r="H607" i="5"/>
  <c r="E543" i="5"/>
  <c r="X543" i="5" s="1"/>
  <c r="G543" i="5"/>
  <c r="E539" i="5"/>
  <c r="X539" i="5" s="1"/>
  <c r="G539" i="5"/>
  <c r="E611" i="5"/>
  <c r="X611" i="5" s="1"/>
  <c r="J611" i="5"/>
  <c r="I611" i="5"/>
  <c r="H611" i="5"/>
  <c r="G611" i="5"/>
  <c r="F611" i="5"/>
  <c r="V1687" i="5"/>
  <c r="G1687" i="5" s="1"/>
  <c r="AB1687" i="5"/>
  <c r="V1439" i="5"/>
  <c r="AB1439" i="5"/>
  <c r="H2470" i="5"/>
  <c r="E2422" i="5"/>
  <c r="X2422" i="5" s="1"/>
  <c r="E2072" i="5"/>
  <c r="X2072" i="5" s="1"/>
  <c r="E1467" i="5"/>
  <c r="X1467" i="5" s="1"/>
  <c r="E1068" i="5"/>
  <c r="X1068" i="5" s="1"/>
  <c r="I994" i="5"/>
  <c r="E975" i="5"/>
  <c r="X975" i="5" s="1"/>
  <c r="H882" i="5"/>
  <c r="E876" i="5"/>
  <c r="X876" i="5" s="1"/>
  <c r="R742" i="5"/>
  <c r="E736" i="5"/>
  <c r="X736" i="5" s="1"/>
  <c r="I724" i="5"/>
  <c r="I713" i="5"/>
  <c r="F552" i="5"/>
  <c r="H2165" i="5"/>
  <c r="F2160" i="5"/>
  <c r="J2156" i="5"/>
  <c r="F2147" i="5"/>
  <c r="R2142" i="5"/>
  <c r="F2138" i="5"/>
  <c r="H2128" i="5"/>
  <c r="F2124" i="5"/>
  <c r="F2103" i="5"/>
  <c r="E2094" i="5"/>
  <c r="X2094" i="5" s="1"/>
  <c r="G2063" i="5"/>
  <c r="H2055" i="5"/>
  <c r="G2041" i="5"/>
  <c r="F2037" i="5"/>
  <c r="J1989" i="5"/>
  <c r="G1965" i="5"/>
  <c r="F1953" i="5"/>
  <c r="F1941" i="5"/>
  <c r="G1929" i="5"/>
  <c r="H1917" i="5"/>
  <c r="I1905" i="5"/>
  <c r="F1893" i="5"/>
  <c r="J1881" i="5"/>
  <c r="I1869" i="5"/>
  <c r="G1857" i="5"/>
  <c r="J1845" i="5"/>
  <c r="J1833" i="5"/>
  <c r="I1821" i="5"/>
  <c r="H1809" i="5"/>
  <c r="F1797" i="5"/>
  <c r="J1785" i="5"/>
  <c r="G1773" i="5"/>
  <c r="R1761" i="5"/>
  <c r="J1749" i="5"/>
  <c r="F1737" i="5"/>
  <c r="I1725" i="5"/>
  <c r="E1716" i="5"/>
  <c r="X1716" i="5" s="1"/>
  <c r="F1711" i="5"/>
  <c r="G1678" i="5"/>
  <c r="J1669" i="5"/>
  <c r="H1590" i="5"/>
  <c r="E1578" i="5"/>
  <c r="X1578" i="5" s="1"/>
  <c r="I1566" i="5"/>
  <c r="H1554" i="5"/>
  <c r="I1544" i="5"/>
  <c r="F1539" i="5"/>
  <c r="R1530" i="5"/>
  <c r="H1525" i="5"/>
  <c r="F1521" i="5"/>
  <c r="H1504" i="5"/>
  <c r="H1380" i="5"/>
  <c r="E1371" i="5"/>
  <c r="X1371" i="5" s="1"/>
  <c r="J1362" i="5"/>
  <c r="G1347" i="5"/>
  <c r="AB2138" i="5"/>
  <c r="AB1965" i="5"/>
  <c r="J718" i="5"/>
  <c r="R718" i="5"/>
  <c r="G457" i="5"/>
  <c r="G451" i="5"/>
  <c r="G445" i="5"/>
  <c r="G271" i="5"/>
  <c r="G872" i="5"/>
  <c r="I872" i="5"/>
  <c r="J872" i="5"/>
  <c r="R872" i="5"/>
  <c r="F872" i="5"/>
  <c r="E708" i="5"/>
  <c r="X708" i="5" s="1"/>
  <c r="G708" i="5"/>
  <c r="F678" i="5"/>
  <c r="I678" i="5"/>
  <c r="J678" i="5"/>
  <c r="H678" i="5"/>
  <c r="G678" i="5"/>
  <c r="E517" i="5"/>
  <c r="X517" i="5" s="1"/>
  <c r="I517" i="5"/>
  <c r="F517" i="5"/>
  <c r="R517" i="5"/>
  <c r="R407" i="5"/>
  <c r="E331" i="5"/>
  <c r="X331" i="5" s="1"/>
  <c r="R286" i="5"/>
  <c r="I270" i="5"/>
  <c r="F250" i="5"/>
  <c r="H185" i="5"/>
  <c r="R146" i="5"/>
  <c r="F117" i="5"/>
  <c r="AB2382" i="5"/>
  <c r="AB2326" i="5"/>
  <c r="AB2204" i="5"/>
  <c r="AB2186" i="5"/>
  <c r="AB2122" i="5"/>
  <c r="AB1589" i="5"/>
  <c r="I450" i="5"/>
  <c r="F497" i="5"/>
  <c r="J505" i="5"/>
  <c r="F581" i="5"/>
  <c r="I615" i="5"/>
  <c r="J918" i="5"/>
  <c r="R970" i="5"/>
  <c r="R434" i="5"/>
  <c r="I565" i="5"/>
  <c r="F687" i="5"/>
  <c r="H956" i="5"/>
  <c r="F473" i="5"/>
  <c r="F989" i="5"/>
  <c r="R220" i="5"/>
  <c r="H665" i="5"/>
  <c r="H868" i="5"/>
  <c r="R895" i="5"/>
  <c r="H900" i="5"/>
  <c r="R260" i="5"/>
  <c r="J394" i="5"/>
  <c r="I670" i="5"/>
  <c r="F752" i="5"/>
  <c r="F979" i="5"/>
  <c r="H102" i="5"/>
  <c r="F578" i="5"/>
  <c r="H808" i="5"/>
  <c r="J712" i="5"/>
  <c r="I974" i="5"/>
  <c r="R979" i="5"/>
  <c r="I808" i="5"/>
  <c r="I775" i="5"/>
  <c r="F775" i="5"/>
  <c r="H746" i="5"/>
  <c r="G989" i="5"/>
  <c r="G983" i="5"/>
  <c r="G665" i="5"/>
  <c r="G581" i="5"/>
  <c r="G497" i="5"/>
  <c r="G473" i="5"/>
  <c r="G407" i="5"/>
  <c r="G102" i="5"/>
  <c r="G136" i="5"/>
  <c r="E136" i="5"/>
  <c r="X136" i="5" s="1"/>
  <c r="G1892" i="5"/>
  <c r="G1844" i="5"/>
  <c r="G1724" i="5"/>
  <c r="E1702" i="5"/>
  <c r="X1702" i="5" s="1"/>
  <c r="E1690" i="5"/>
  <c r="X1690" i="5" s="1"/>
  <c r="G1399" i="5"/>
  <c r="E1354" i="5"/>
  <c r="X1354" i="5" s="1"/>
  <c r="AB2107" i="5"/>
  <c r="AB2093" i="5"/>
  <c r="AB2012" i="5"/>
  <c r="AB1940" i="5"/>
  <c r="J331" i="5"/>
  <c r="F286" i="5"/>
  <c r="R250" i="5"/>
  <c r="I185" i="5"/>
  <c r="I146" i="5"/>
  <c r="J117" i="5"/>
  <c r="AB2224" i="5"/>
  <c r="AB2133" i="5"/>
  <c r="AB2024" i="5"/>
  <c r="AB1988" i="5"/>
  <c r="AB1904" i="5"/>
  <c r="AB1577" i="5"/>
  <c r="AB1133" i="5"/>
  <c r="J450" i="5"/>
  <c r="R505" i="5"/>
  <c r="H581" i="5"/>
  <c r="J615" i="5"/>
  <c r="I918" i="5"/>
  <c r="I501" i="5"/>
  <c r="J565" i="5"/>
  <c r="H687" i="5"/>
  <c r="J956" i="5"/>
  <c r="I585" i="5"/>
  <c r="F859" i="5"/>
  <c r="H989" i="5"/>
  <c r="I176" i="5"/>
  <c r="F220" i="5"/>
  <c r="I665" i="5"/>
  <c r="J868" i="5"/>
  <c r="J900" i="5"/>
  <c r="F260" i="5"/>
  <c r="R394" i="5"/>
  <c r="F983" i="5"/>
  <c r="I752" i="5"/>
  <c r="J632" i="5"/>
  <c r="R578" i="5"/>
  <c r="I712" i="5"/>
  <c r="H640" i="5"/>
  <c r="H644" i="5"/>
  <c r="I524" i="5"/>
  <c r="F524" i="5"/>
  <c r="I644" i="5"/>
  <c r="J578" i="5"/>
  <c r="R983" i="5"/>
  <c r="G970" i="5"/>
  <c r="G868" i="5"/>
  <c r="G808" i="5"/>
  <c r="G712" i="5"/>
  <c r="G670" i="5"/>
  <c r="G640" i="5"/>
  <c r="G496" i="5"/>
  <c r="G430" i="5"/>
  <c r="G412" i="5"/>
  <c r="G394" i="5"/>
  <c r="G304" i="5"/>
  <c r="G286" i="5"/>
  <c r="G250" i="5"/>
  <c r="G220" i="5"/>
  <c r="G171" i="5"/>
  <c r="G67" i="5"/>
  <c r="G37" i="5"/>
  <c r="G106" i="5"/>
  <c r="E106" i="5"/>
  <c r="X106" i="5" s="1"/>
  <c r="H331" i="5"/>
  <c r="J286" i="5"/>
  <c r="F270" i="5"/>
  <c r="J250" i="5"/>
  <c r="J185" i="5"/>
  <c r="F146" i="5"/>
  <c r="H117" i="5"/>
  <c r="AB2251" i="5"/>
  <c r="AB1964" i="5"/>
  <c r="AB1724" i="5"/>
  <c r="AB1820" i="5"/>
  <c r="AB1856" i="5"/>
  <c r="R450" i="5"/>
  <c r="H497" i="5"/>
  <c r="R615" i="5"/>
  <c r="R918" i="5"/>
  <c r="F970" i="5"/>
  <c r="F434" i="5"/>
  <c r="J501" i="5"/>
  <c r="R565" i="5"/>
  <c r="R687" i="5"/>
  <c r="I956" i="5"/>
  <c r="J585" i="5"/>
  <c r="H473" i="5"/>
  <c r="H859" i="5"/>
  <c r="I989" i="5"/>
  <c r="R176" i="5"/>
  <c r="H220" i="5"/>
  <c r="F868" i="5"/>
  <c r="J895" i="5"/>
  <c r="F900" i="5"/>
  <c r="H260" i="5"/>
  <c r="H983" i="5"/>
  <c r="F632" i="5"/>
  <c r="R974" i="5"/>
  <c r="I640" i="5"/>
  <c r="I602" i="5"/>
  <c r="H578" i="5"/>
  <c r="G687" i="5"/>
  <c r="G669" i="5"/>
  <c r="G609" i="5"/>
  <c r="G585" i="5"/>
  <c r="G501" i="5"/>
  <c r="G483" i="5"/>
  <c r="G429" i="5"/>
  <c r="G411" i="5"/>
  <c r="G309" i="5"/>
  <c r="G285" i="5"/>
  <c r="G249" i="5"/>
  <c r="G219" i="5"/>
  <c r="G176" i="5"/>
  <c r="G146" i="5"/>
  <c r="G107" i="5"/>
  <c r="G42" i="5"/>
  <c r="G130" i="5"/>
  <c r="E130" i="5"/>
  <c r="X130" i="5" s="1"/>
  <c r="G100" i="5"/>
  <c r="E100" i="5"/>
  <c r="X100" i="5" s="1"/>
  <c r="G82" i="5"/>
  <c r="E82" i="5"/>
  <c r="X82" i="5" s="1"/>
  <c r="H286" i="5"/>
  <c r="H270" i="5"/>
  <c r="I250" i="5"/>
  <c r="J146" i="5"/>
  <c r="AB2398" i="5"/>
  <c r="AB2342" i="5"/>
  <c r="AB2195" i="5"/>
  <c r="AB2177" i="5"/>
  <c r="AB1952" i="5"/>
  <c r="AB1928" i="5"/>
  <c r="AB1565" i="5"/>
  <c r="H434" i="5"/>
  <c r="R956" i="5"/>
  <c r="I473" i="5"/>
  <c r="F176" i="5"/>
  <c r="I220" i="5"/>
  <c r="J665" i="5"/>
  <c r="I260" i="5"/>
  <c r="F394" i="5"/>
  <c r="H524" i="5"/>
  <c r="I746" i="5"/>
  <c r="R632" i="5"/>
  <c r="J974" i="5"/>
  <c r="J644" i="5"/>
  <c r="R746" i="5"/>
  <c r="H752" i="5"/>
  <c r="G602" i="5"/>
  <c r="G542" i="5"/>
  <c r="G524" i="5"/>
  <c r="G434" i="5"/>
  <c r="G326" i="5"/>
  <c r="G308" i="5"/>
  <c r="G290" i="5"/>
  <c r="G260" i="5"/>
  <c r="G145" i="5"/>
  <c r="G41" i="5"/>
  <c r="S1335" i="5"/>
  <c r="S1066" i="5"/>
  <c r="S1048" i="5"/>
  <c r="T1317" i="5"/>
  <c r="T1245" i="5"/>
  <c r="S970" i="5"/>
  <c r="S1270" i="5"/>
  <c r="C5" i="6"/>
  <c r="B71" i="4"/>
  <c r="A52" i="6" s="1"/>
  <c r="B53" i="4"/>
  <c r="A37" i="6" s="1"/>
  <c r="D43" i="4"/>
  <c r="B57" i="4"/>
  <c r="A40" i="6" s="1"/>
  <c r="G17" i="6"/>
  <c r="H17" i="6" s="1"/>
  <c r="B22" i="6"/>
  <c r="C21" i="6"/>
  <c r="D67" i="4"/>
  <c r="D16" i="6"/>
  <c r="K67" i="6"/>
  <c r="C36" i="6"/>
  <c r="C51" i="6"/>
  <c r="C26" i="6"/>
  <c r="C31" i="6"/>
  <c r="C16" i="6"/>
  <c r="C41" i="6"/>
  <c r="C29" i="6"/>
  <c r="C46" i="6"/>
  <c r="D15" i="6"/>
  <c r="F25" i="6"/>
  <c r="B40" i="6"/>
  <c r="G40" i="6" s="1"/>
  <c r="B35" i="6"/>
  <c r="G35" i="6" s="1"/>
  <c r="B45" i="6"/>
  <c r="G45" i="6" s="1"/>
  <c r="B25" i="6"/>
  <c r="G25" i="6" s="1"/>
  <c r="G20" i="6"/>
  <c r="H20" i="6" s="1"/>
  <c r="D20" i="6" s="1"/>
  <c r="B50" i="6"/>
  <c r="G50" i="6" s="1"/>
  <c r="B30" i="6"/>
  <c r="G30" i="6" s="1"/>
  <c r="C15" i="6"/>
  <c r="C9" i="6"/>
  <c r="C34" i="6"/>
  <c r="K65" i="6"/>
  <c r="D14" i="6"/>
  <c r="B89" i="4"/>
  <c r="A63" i="6" s="1"/>
  <c r="B61" i="4"/>
  <c r="A43" i="6" s="1"/>
  <c r="B67" i="4"/>
  <c r="A48" i="6" s="1"/>
  <c r="B77" i="4"/>
  <c r="A55" i="6" s="1"/>
  <c r="B37" i="4"/>
  <c r="A23" i="6" s="1"/>
  <c r="B55" i="4"/>
  <c r="A38" i="6" s="1"/>
  <c r="B79" i="4"/>
  <c r="A57" i="6" s="1"/>
  <c r="B31" i="4"/>
  <c r="A18" i="6" s="1"/>
  <c r="B87" i="4"/>
  <c r="A62" i="6" s="1"/>
  <c r="B83" i="4"/>
  <c r="A59" i="6" s="1"/>
  <c r="B85" i="4"/>
  <c r="A60" i="6" s="1"/>
  <c r="B81" i="4"/>
  <c r="A58" i="6" s="1"/>
  <c r="B75" i="4"/>
  <c r="A54" i="6" s="1"/>
  <c r="B49" i="4"/>
  <c r="A33" i="6" s="1"/>
  <c r="B43" i="4"/>
  <c r="A28" i="6" s="1"/>
  <c r="C44" i="6"/>
  <c r="C24" i="6"/>
  <c r="C49" i="6"/>
  <c r="C14" i="6"/>
  <c r="C39" i="6"/>
  <c r="C19" i="6"/>
  <c r="C12" i="6"/>
  <c r="C11" i="6"/>
  <c r="C10" i="6"/>
  <c r="C8" i="6"/>
  <c r="C7" i="6"/>
  <c r="C4" i="6"/>
  <c r="C35" i="5"/>
  <c r="C36" i="5"/>
  <c r="C34" i="5"/>
  <c r="B36" i="5"/>
  <c r="B35" i="5"/>
  <c r="C33" i="5"/>
  <c r="B34" i="5"/>
  <c r="B33" i="5"/>
  <c r="C32" i="5"/>
  <c r="B32" i="5"/>
  <c r="C31" i="5"/>
  <c r="C30" i="5"/>
  <c r="B31" i="5"/>
  <c r="B30" i="5"/>
  <c r="D61" i="4"/>
  <c r="C28" i="5"/>
  <c r="C29" i="5"/>
  <c r="B29" i="5"/>
  <c r="B28" i="5"/>
  <c r="B33" i="4"/>
  <c r="A20" i="6" s="1"/>
  <c r="C27" i="5"/>
  <c r="B27" i="5"/>
  <c r="C26" i="5"/>
  <c r="C25" i="5"/>
  <c r="B26" i="5"/>
  <c r="B25" i="5"/>
  <c r="C24" i="5"/>
  <c r="B24" i="5"/>
  <c r="C23" i="5"/>
  <c r="B23" i="5"/>
  <c r="C22" i="5"/>
  <c r="B22" i="5"/>
  <c r="C21" i="5"/>
  <c r="B21" i="5"/>
  <c r="C19" i="5"/>
  <c r="C20" i="5"/>
  <c r="B20" i="5"/>
  <c r="B65" i="4"/>
  <c r="A47" i="6" s="1"/>
  <c r="B19" i="5"/>
  <c r="C18" i="5"/>
  <c r="B18" i="5"/>
  <c r="C17" i="5"/>
  <c r="C16" i="5"/>
  <c r="B17" i="5"/>
  <c r="B59" i="4"/>
  <c r="A42" i="6" s="1"/>
  <c r="A27" i="6"/>
  <c r="B16" i="5"/>
  <c r="C15" i="5"/>
  <c r="B15" i="5"/>
  <c r="C14" i="5"/>
  <c r="C13" i="5"/>
  <c r="B14" i="5"/>
  <c r="B13" i="5"/>
  <c r="G67" i="4"/>
  <c r="B64" i="4"/>
  <c r="A46" i="6" s="1"/>
  <c r="C12" i="5"/>
  <c r="B12" i="5"/>
  <c r="B52" i="4"/>
  <c r="A36" i="6" s="1"/>
  <c r="C11" i="5"/>
  <c r="B11" i="5"/>
  <c r="G43" i="4"/>
  <c r="G37" i="4"/>
  <c r="G49" i="4"/>
  <c r="C10" i="5"/>
  <c r="G55" i="4"/>
  <c r="G61" i="4"/>
  <c r="G74" i="4"/>
  <c r="B10" i="5"/>
  <c r="B32" i="4"/>
  <c r="A19" i="6" s="1"/>
  <c r="C9" i="5"/>
  <c r="B9" i="5"/>
  <c r="B62" i="4"/>
  <c r="A44" i="6" s="1"/>
  <c r="C8" i="5"/>
  <c r="B8" i="5"/>
  <c r="B68" i="4"/>
  <c r="A49" i="6" s="1"/>
  <c r="C7" i="5"/>
  <c r="B50" i="4"/>
  <c r="A34" i="6" s="1"/>
  <c r="B56" i="4"/>
  <c r="A39" i="6" s="1"/>
  <c r="B7" i="5"/>
  <c r="C6" i="5"/>
  <c r="B6" i="5"/>
  <c r="A26" i="6"/>
  <c r="B70" i="4"/>
  <c r="A51" i="6" s="1"/>
  <c r="C5" i="5"/>
  <c r="G64" i="6"/>
  <c r="F2079" i="5" l="1"/>
  <c r="J2079" i="5"/>
  <c r="I2079" i="5"/>
  <c r="E2079" i="5"/>
  <c r="X2079" i="5" s="1"/>
  <c r="G2079" i="5"/>
  <c r="R2079" i="5"/>
  <c r="H2079" i="5"/>
  <c r="F638" i="5"/>
  <c r="E638" i="5"/>
  <c r="X638" i="5" s="1"/>
  <c r="H638" i="5"/>
  <c r="I638" i="5"/>
  <c r="J638" i="5"/>
  <c r="R638" i="5"/>
  <c r="E168" i="5"/>
  <c r="X168" i="5" s="1"/>
  <c r="F168" i="5"/>
  <c r="R168" i="5"/>
  <c r="I168" i="5"/>
  <c r="J168" i="5"/>
  <c r="H168" i="5"/>
  <c r="E80" i="5"/>
  <c r="X80" i="5" s="1"/>
  <c r="H80" i="5"/>
  <c r="R80" i="5"/>
  <c r="I80" i="5"/>
  <c r="F80" i="5"/>
  <c r="J80" i="5"/>
  <c r="E284" i="5"/>
  <c r="X284" i="5" s="1"/>
  <c r="I284" i="5"/>
  <c r="G284" i="5"/>
  <c r="R284" i="5"/>
  <c r="J284" i="5"/>
  <c r="H284" i="5"/>
  <c r="F284" i="5"/>
  <c r="E58" i="5"/>
  <c r="X58" i="5" s="1"/>
  <c r="F58" i="5"/>
  <c r="R58" i="5"/>
  <c r="H58" i="5"/>
  <c r="J58" i="5"/>
  <c r="I58" i="5"/>
  <c r="E2104" i="5"/>
  <c r="X2104" i="5" s="1"/>
  <c r="F2104" i="5"/>
  <c r="J2104" i="5"/>
  <c r="R2104" i="5"/>
  <c r="H2104" i="5"/>
  <c r="I2104" i="5"/>
  <c r="J1741" i="5"/>
  <c r="R1741" i="5"/>
  <c r="F1741" i="5"/>
  <c r="G1741" i="5"/>
  <c r="H1741" i="5"/>
  <c r="I1741" i="5"/>
  <c r="E1741" i="5"/>
  <c r="X1741" i="5" s="1"/>
  <c r="F1773" i="5"/>
  <c r="E1773" i="5"/>
  <c r="X1773" i="5" s="1"/>
  <c r="I2073" i="5"/>
  <c r="J2073" i="5"/>
  <c r="F2073" i="5"/>
  <c r="H2073" i="5"/>
  <c r="E2073" i="5"/>
  <c r="X2073" i="5" s="1"/>
  <c r="R2073" i="5"/>
  <c r="G2073" i="5"/>
  <c r="R2135" i="5"/>
  <c r="I2135" i="5"/>
  <c r="F2135" i="5"/>
  <c r="E2135" i="5"/>
  <c r="X2135" i="5" s="1"/>
  <c r="H2135" i="5"/>
  <c r="J2135" i="5"/>
  <c r="I2295" i="5"/>
  <c r="J2295" i="5"/>
  <c r="H2295" i="5"/>
  <c r="R2295" i="5"/>
  <c r="E2295" i="5"/>
  <c r="X2295" i="5" s="1"/>
  <c r="F2295" i="5"/>
  <c r="G2295" i="5"/>
  <c r="H2454" i="5"/>
  <c r="R2454" i="5"/>
  <c r="I2454" i="5"/>
  <c r="F2454" i="5"/>
  <c r="E410" i="5"/>
  <c r="X410" i="5" s="1"/>
  <c r="J410" i="5"/>
  <c r="I410" i="5"/>
  <c r="H410" i="5"/>
  <c r="R410" i="5"/>
  <c r="F410" i="5"/>
  <c r="E120" i="5"/>
  <c r="X120" i="5" s="1"/>
  <c r="H120" i="5"/>
  <c r="J120" i="5"/>
  <c r="R120" i="5"/>
  <c r="I120" i="5"/>
  <c r="F120" i="5"/>
  <c r="J62" i="5"/>
  <c r="E62" i="5"/>
  <c r="X62" i="5" s="1"/>
  <c r="H62" i="5"/>
  <c r="R62" i="5"/>
  <c r="F62" i="5"/>
  <c r="I62" i="5"/>
  <c r="E200" i="5"/>
  <c r="X200" i="5" s="1"/>
  <c r="J200" i="5"/>
  <c r="H200" i="5"/>
  <c r="R200" i="5"/>
  <c r="I200" i="5"/>
  <c r="F200" i="5"/>
  <c r="H1072" i="5"/>
  <c r="E1072" i="5"/>
  <c r="X1072" i="5" s="1"/>
  <c r="I1072" i="5"/>
  <c r="J1072" i="5"/>
  <c r="F1072" i="5"/>
  <c r="G1072" i="5"/>
  <c r="R1072" i="5"/>
  <c r="I1326" i="5"/>
  <c r="J1326" i="5"/>
  <c r="F1326" i="5"/>
  <c r="H1326" i="5"/>
  <c r="R1326" i="5"/>
  <c r="E1326" i="5"/>
  <c r="X1326" i="5" s="1"/>
  <c r="G1326" i="5"/>
  <c r="G2215" i="5"/>
  <c r="R2215" i="5"/>
  <c r="F2215" i="5"/>
  <c r="E2215" i="5"/>
  <c r="X2215" i="5" s="1"/>
  <c r="J2215" i="5"/>
  <c r="H2215" i="5"/>
  <c r="I2215" i="5"/>
  <c r="I87" i="5"/>
  <c r="J87" i="5"/>
  <c r="F87" i="5"/>
  <c r="R87" i="5"/>
  <c r="H87" i="5"/>
  <c r="E87" i="5"/>
  <c r="X87" i="5" s="1"/>
  <c r="H2051" i="5"/>
  <c r="I2051" i="5"/>
  <c r="F2051" i="5"/>
  <c r="J2051" i="5"/>
  <c r="E2051" i="5"/>
  <c r="X2051" i="5" s="1"/>
  <c r="R2051" i="5"/>
  <c r="G2051" i="5"/>
  <c r="F1145" i="5"/>
  <c r="E1145" i="5"/>
  <c r="X1145" i="5" s="1"/>
  <c r="J1145" i="5"/>
  <c r="I1145" i="5"/>
  <c r="R1145" i="5"/>
  <c r="H1145" i="5"/>
  <c r="F2097" i="5"/>
  <c r="H2097" i="5"/>
  <c r="J2097" i="5"/>
  <c r="E2097" i="5"/>
  <c r="X2097" i="5" s="1"/>
  <c r="R2097" i="5"/>
  <c r="I2097" i="5"/>
  <c r="G2097" i="5"/>
  <c r="G410" i="5"/>
  <c r="E37" i="5"/>
  <c r="X37" i="5" s="1"/>
  <c r="J37" i="5"/>
  <c r="H37" i="5"/>
  <c r="R37" i="5"/>
  <c r="I37" i="5"/>
  <c r="F37" i="5"/>
  <c r="E90" i="5"/>
  <c r="X90" i="5" s="1"/>
  <c r="J90" i="5"/>
  <c r="F90" i="5"/>
  <c r="R90" i="5"/>
  <c r="H90" i="5"/>
  <c r="I90" i="5"/>
  <c r="G90" i="5"/>
  <c r="G200" i="5"/>
  <c r="J2113" i="5"/>
  <c r="R2113" i="5"/>
  <c r="H2113" i="5"/>
  <c r="E2113" i="5"/>
  <c r="X2113" i="5" s="1"/>
  <c r="G2113" i="5"/>
  <c r="I2113" i="5"/>
  <c r="F2113" i="5"/>
  <c r="G87" i="5"/>
  <c r="J115" i="5"/>
  <c r="I115" i="5"/>
  <c r="R115" i="5"/>
  <c r="H115" i="5"/>
  <c r="E115" i="5"/>
  <c r="X115" i="5" s="1"/>
  <c r="F115" i="5"/>
  <c r="E163" i="5"/>
  <c r="X163" i="5" s="1"/>
  <c r="H163" i="5"/>
  <c r="R163" i="5"/>
  <c r="J163" i="5"/>
  <c r="F163" i="5"/>
  <c r="I163" i="5"/>
  <c r="E212" i="5"/>
  <c r="X212" i="5" s="1"/>
  <c r="F212" i="5"/>
  <c r="H212" i="5"/>
  <c r="J212" i="5"/>
  <c r="I212" i="5"/>
  <c r="R212" i="5"/>
  <c r="H276" i="5"/>
  <c r="E276" i="5"/>
  <c r="X276" i="5" s="1"/>
  <c r="J276" i="5"/>
  <c r="F276" i="5"/>
  <c r="R276" i="5"/>
  <c r="I276" i="5"/>
  <c r="I1746" i="5"/>
  <c r="R1746" i="5"/>
  <c r="E1746" i="5"/>
  <c r="X1746" i="5" s="1"/>
  <c r="H1746" i="5"/>
  <c r="J1746" i="5"/>
  <c r="G1746" i="5"/>
  <c r="F1746" i="5"/>
  <c r="H1777" i="5"/>
  <c r="I1777" i="5"/>
  <c r="R1777" i="5"/>
  <c r="G1777" i="5"/>
  <c r="J1777" i="5"/>
  <c r="F1777" i="5"/>
  <c r="E1777" i="5"/>
  <c r="X1777" i="5" s="1"/>
  <c r="F2056" i="5"/>
  <c r="E2056" i="5"/>
  <c r="X2056" i="5" s="1"/>
  <c r="H2056" i="5"/>
  <c r="R2056" i="5"/>
  <c r="I2056" i="5"/>
  <c r="J2056" i="5"/>
  <c r="H2301" i="5"/>
  <c r="I2301" i="5"/>
  <c r="E2301" i="5"/>
  <c r="X2301" i="5" s="1"/>
  <c r="J2301" i="5"/>
  <c r="R2301" i="5"/>
  <c r="F2301" i="5"/>
  <c r="G2301" i="5"/>
  <c r="J272" i="5"/>
  <c r="I272" i="5"/>
  <c r="H272" i="5"/>
  <c r="E272" i="5"/>
  <c r="X272" i="5" s="1"/>
  <c r="R272" i="5"/>
  <c r="F272" i="5"/>
  <c r="E71" i="5"/>
  <c r="X71" i="5" s="1"/>
  <c r="H71" i="5"/>
  <c r="I71" i="5"/>
  <c r="F71" i="5"/>
  <c r="J71" i="5"/>
  <c r="R71" i="5"/>
  <c r="E320" i="5"/>
  <c r="X320" i="5" s="1"/>
  <c r="H320" i="5"/>
  <c r="F320" i="5"/>
  <c r="G320" i="5"/>
  <c r="R320" i="5"/>
  <c r="I320" i="5"/>
  <c r="J320" i="5"/>
  <c r="G71" i="5"/>
  <c r="E149" i="5"/>
  <c r="X149" i="5" s="1"/>
  <c r="I149" i="5"/>
  <c r="H149" i="5"/>
  <c r="F149" i="5"/>
  <c r="J149" i="5"/>
  <c r="R149" i="5"/>
  <c r="G1761" i="5"/>
  <c r="I1761" i="5"/>
  <c r="I2221" i="5"/>
  <c r="F2221" i="5"/>
  <c r="E2221" i="5"/>
  <c r="X2221" i="5" s="1"/>
  <c r="H2221" i="5"/>
  <c r="R2221" i="5"/>
  <c r="J2221" i="5"/>
  <c r="G2221" i="5"/>
  <c r="E46" i="5"/>
  <c r="X46" i="5" s="1"/>
  <c r="I46" i="5"/>
  <c r="H46" i="5"/>
  <c r="F46" i="5"/>
  <c r="J46" i="5"/>
  <c r="R46" i="5"/>
  <c r="H2084" i="5"/>
  <c r="I2084" i="5"/>
  <c r="R2084" i="5"/>
  <c r="E2084" i="5"/>
  <c r="X2084" i="5" s="1"/>
  <c r="G2084" i="5"/>
  <c r="F2084" i="5"/>
  <c r="J2084" i="5"/>
  <c r="H2127" i="5"/>
  <c r="R2127" i="5"/>
  <c r="F2127" i="5"/>
  <c r="I2127" i="5"/>
  <c r="J2127" i="5"/>
  <c r="E2127" i="5"/>
  <c r="X2127" i="5" s="1"/>
  <c r="I1092" i="5"/>
  <c r="J1092" i="5"/>
  <c r="E1092" i="5"/>
  <c r="X1092" i="5" s="1"/>
  <c r="F1092" i="5"/>
  <c r="R1092" i="5"/>
  <c r="H1092" i="5"/>
  <c r="H1127" i="5"/>
  <c r="I1127" i="5"/>
  <c r="J1127" i="5"/>
  <c r="E1127" i="5"/>
  <c r="X1127" i="5" s="1"/>
  <c r="F1127" i="5"/>
  <c r="G1127" i="5"/>
  <c r="R1127" i="5"/>
  <c r="H2121" i="5"/>
  <c r="I2121" i="5"/>
  <c r="R2121" i="5"/>
  <c r="E2121" i="5"/>
  <c r="X2121" i="5" s="1"/>
  <c r="G2121" i="5"/>
  <c r="F2121" i="5"/>
  <c r="J2121" i="5"/>
  <c r="R2445" i="5"/>
  <c r="E2445" i="5"/>
  <c r="X2445" i="5" s="1"/>
  <c r="F2445" i="5"/>
  <c r="H2445" i="5"/>
  <c r="I2445" i="5"/>
  <c r="J2445" i="5"/>
  <c r="G2212" i="5"/>
  <c r="E2212" i="5"/>
  <c r="X2212" i="5" s="1"/>
  <c r="F2212" i="5"/>
  <c r="H2212" i="5"/>
  <c r="I2212" i="5"/>
  <c r="J2212" i="5"/>
  <c r="R2212" i="5"/>
  <c r="E251" i="5"/>
  <c r="X251" i="5" s="1"/>
  <c r="J251" i="5"/>
  <c r="I251" i="5"/>
  <c r="H251" i="5"/>
  <c r="R251" i="5"/>
  <c r="F251" i="5"/>
  <c r="E440" i="5"/>
  <c r="X440" i="5" s="1"/>
  <c r="I440" i="5"/>
  <c r="F440" i="5"/>
  <c r="J440" i="5"/>
  <c r="R440" i="5"/>
  <c r="H440" i="5"/>
  <c r="I566" i="5"/>
  <c r="J566" i="5"/>
  <c r="E566" i="5"/>
  <c r="X566" i="5" s="1"/>
  <c r="F566" i="5"/>
  <c r="R566" i="5"/>
  <c r="H566" i="5"/>
  <c r="R50" i="5"/>
  <c r="H50" i="5"/>
  <c r="I50" i="5"/>
  <c r="I101" i="5"/>
  <c r="H101" i="5"/>
  <c r="J101" i="5"/>
  <c r="F101" i="5"/>
  <c r="E101" i="5"/>
  <c r="X101" i="5" s="1"/>
  <c r="G101" i="5"/>
  <c r="R101" i="5"/>
  <c r="R2230" i="5"/>
  <c r="F2230" i="5"/>
  <c r="I2230" i="5"/>
  <c r="J2230" i="5"/>
  <c r="H2230" i="5"/>
  <c r="G2230" i="5"/>
  <c r="E2230" i="5"/>
  <c r="X2230" i="5" s="1"/>
  <c r="E141" i="5"/>
  <c r="X141" i="5" s="1"/>
  <c r="I141" i="5"/>
  <c r="J141" i="5"/>
  <c r="F141" i="5"/>
  <c r="H141" i="5"/>
  <c r="R141" i="5"/>
  <c r="R184" i="5"/>
  <c r="E184" i="5"/>
  <c r="X184" i="5" s="1"/>
  <c r="J184" i="5"/>
  <c r="F184" i="5"/>
  <c r="I184" i="5"/>
  <c r="H184" i="5"/>
  <c r="E1139" i="5"/>
  <c r="X1139" i="5" s="1"/>
  <c r="F1139" i="5"/>
  <c r="I1139" i="5"/>
  <c r="H1139" i="5"/>
  <c r="J1139" i="5"/>
  <c r="R1139" i="5"/>
  <c r="R1737" i="5"/>
  <c r="E1737" i="5"/>
  <c r="X1737" i="5" s="1"/>
  <c r="I1782" i="5"/>
  <c r="J1782" i="5"/>
  <c r="F1782" i="5"/>
  <c r="R1782" i="5"/>
  <c r="E1782" i="5"/>
  <c r="X1782" i="5" s="1"/>
  <c r="G1782" i="5"/>
  <c r="H1782" i="5"/>
  <c r="F1854" i="5"/>
  <c r="R1854" i="5"/>
  <c r="I1854" i="5"/>
  <c r="E1854" i="5"/>
  <c r="X1854" i="5" s="1"/>
  <c r="J1854" i="5"/>
  <c r="H1854" i="5"/>
  <c r="G1854" i="5"/>
  <c r="F1926" i="5"/>
  <c r="J1926" i="5"/>
  <c r="E1926" i="5"/>
  <c r="X1926" i="5" s="1"/>
  <c r="I1926" i="5"/>
  <c r="H1926" i="5"/>
  <c r="G1926" i="5"/>
  <c r="R1926" i="5"/>
  <c r="F2231" i="5"/>
  <c r="H2231" i="5"/>
  <c r="I2231" i="5"/>
  <c r="J2231" i="5"/>
  <c r="E2231" i="5"/>
  <c r="X2231" i="5" s="1"/>
  <c r="G2231" i="5"/>
  <c r="R2231" i="5"/>
  <c r="J2278" i="5"/>
  <c r="I2278" i="5"/>
  <c r="E2278" i="5"/>
  <c r="X2278" i="5" s="1"/>
  <c r="F2278" i="5"/>
  <c r="R2278" i="5"/>
  <c r="H2278" i="5"/>
  <c r="G2278" i="5"/>
  <c r="I2504" i="5"/>
  <c r="F2504" i="5"/>
  <c r="R2504" i="5"/>
  <c r="E2504" i="5"/>
  <c r="X2504" i="5" s="1"/>
  <c r="J2504" i="5"/>
  <c r="G2504" i="5"/>
  <c r="H2504" i="5"/>
  <c r="H258" i="5"/>
  <c r="R258" i="5"/>
  <c r="J258" i="5"/>
  <c r="E258" i="5"/>
  <c r="X258" i="5" s="1"/>
  <c r="I258" i="5"/>
  <c r="F258" i="5"/>
  <c r="E279" i="5"/>
  <c r="X279" i="5" s="1"/>
  <c r="H279" i="5"/>
  <c r="J279" i="5"/>
  <c r="I279" i="5"/>
  <c r="F279" i="5"/>
  <c r="R279" i="5"/>
  <c r="E248" i="5"/>
  <c r="X248" i="5" s="1"/>
  <c r="F248" i="5"/>
  <c r="I248" i="5"/>
  <c r="H248" i="5"/>
  <c r="J248" i="5"/>
  <c r="R248" i="5"/>
  <c r="E1083" i="5"/>
  <c r="X1083" i="5" s="1"/>
  <c r="F1083" i="5"/>
  <c r="I1083" i="5"/>
  <c r="R1083" i="5"/>
  <c r="J1083" i="5"/>
  <c r="H1083" i="5"/>
  <c r="I1770" i="5"/>
  <c r="G1770" i="5"/>
  <c r="J1770" i="5"/>
  <c r="R1770" i="5"/>
  <c r="F1770" i="5"/>
  <c r="H1770" i="5"/>
  <c r="E1770" i="5"/>
  <c r="X1770" i="5" s="1"/>
  <c r="G2286" i="5"/>
  <c r="F2286" i="5"/>
  <c r="E2286" i="5"/>
  <c r="X2286" i="5" s="1"/>
  <c r="H2286" i="5"/>
  <c r="J2286" i="5"/>
  <c r="R2286" i="5"/>
  <c r="I2286" i="5"/>
  <c r="I78" i="5"/>
  <c r="E78" i="5"/>
  <c r="X78" i="5" s="1"/>
  <c r="F78" i="5"/>
  <c r="J78" i="5"/>
  <c r="R78" i="5"/>
  <c r="H78" i="5"/>
  <c r="E98" i="5"/>
  <c r="X98" i="5" s="1"/>
  <c r="H98" i="5"/>
  <c r="I98" i="5"/>
  <c r="J98" i="5"/>
  <c r="R98" i="5"/>
  <c r="F98" i="5"/>
  <c r="G141" i="5"/>
  <c r="G184" i="5"/>
  <c r="R240" i="5"/>
  <c r="E240" i="5"/>
  <c r="X240" i="5" s="1"/>
  <c r="J240" i="5"/>
  <c r="I240" i="5"/>
  <c r="F240" i="5"/>
  <c r="H240" i="5"/>
  <c r="E303" i="5"/>
  <c r="X303" i="5" s="1"/>
  <c r="H303" i="5"/>
  <c r="R303" i="5"/>
  <c r="J303" i="5"/>
  <c r="I303" i="5"/>
  <c r="F303" i="5"/>
  <c r="R1035" i="5"/>
  <c r="J1035" i="5"/>
  <c r="I1035" i="5"/>
  <c r="F1035" i="5"/>
  <c r="E1035" i="5"/>
  <c r="X1035" i="5" s="1"/>
  <c r="H1035" i="5"/>
  <c r="G1145" i="5"/>
  <c r="R2052" i="5"/>
  <c r="F2052" i="5"/>
  <c r="H2052" i="5"/>
  <c r="G2052" i="5"/>
  <c r="E2052" i="5"/>
  <c r="X2052" i="5" s="1"/>
  <c r="I2052" i="5"/>
  <c r="J2052" i="5"/>
  <c r="F2087" i="5"/>
  <c r="E2087" i="5"/>
  <c r="X2087" i="5" s="1"/>
  <c r="I2087" i="5"/>
  <c r="J2087" i="5"/>
  <c r="R2087" i="5"/>
  <c r="H2087" i="5"/>
  <c r="F2123" i="5"/>
  <c r="J2123" i="5"/>
  <c r="I2123" i="5"/>
  <c r="E2123" i="5"/>
  <c r="X2123" i="5" s="1"/>
  <c r="H2123" i="5"/>
  <c r="R2123" i="5"/>
  <c r="E2182" i="5"/>
  <c r="X2182" i="5" s="1"/>
  <c r="J2182" i="5"/>
  <c r="R2182" i="5"/>
  <c r="F2182" i="5"/>
  <c r="H2182" i="5"/>
  <c r="I2182" i="5"/>
  <c r="R2265" i="5"/>
  <c r="E2265" i="5"/>
  <c r="X2265" i="5" s="1"/>
  <c r="F2265" i="5"/>
  <c r="H2265" i="5"/>
  <c r="J2265" i="5"/>
  <c r="I2265" i="5"/>
  <c r="G2265" i="5"/>
  <c r="E2374" i="5"/>
  <c r="X2374" i="5" s="1"/>
  <c r="J2374" i="5"/>
  <c r="F2374" i="5"/>
  <c r="H2374" i="5"/>
  <c r="I2374" i="5"/>
  <c r="R2374" i="5"/>
  <c r="R1424" i="5"/>
  <c r="H1424" i="5"/>
  <c r="F1424" i="5"/>
  <c r="J1424" i="5"/>
  <c r="E1424" i="5"/>
  <c r="X1424" i="5" s="1"/>
  <c r="I1424" i="5"/>
  <c r="H2001" i="5"/>
  <c r="J2001" i="5"/>
  <c r="E2001" i="5"/>
  <c r="X2001" i="5" s="1"/>
  <c r="I2001" i="5"/>
  <c r="F2001" i="5"/>
  <c r="R2001" i="5"/>
  <c r="R2025" i="5"/>
  <c r="J2025" i="5"/>
  <c r="F2025" i="5"/>
  <c r="E2025" i="5"/>
  <c r="X2025" i="5" s="1"/>
  <c r="H2025" i="5"/>
  <c r="I2025" i="5"/>
  <c r="E2152" i="5"/>
  <c r="X2152" i="5" s="1"/>
  <c r="F2152" i="5"/>
  <c r="R2152" i="5"/>
  <c r="H2152" i="5"/>
  <c r="I2152" i="5"/>
  <c r="J2152" i="5"/>
  <c r="E2347" i="5"/>
  <c r="X2347" i="5" s="1"/>
  <c r="F2347" i="5"/>
  <c r="J2347" i="5"/>
  <c r="I2347" i="5"/>
  <c r="R2347" i="5"/>
  <c r="H2347" i="5"/>
  <c r="I2404" i="5"/>
  <c r="R2404" i="5"/>
  <c r="H2404" i="5"/>
  <c r="J2404" i="5"/>
  <c r="E2404" i="5"/>
  <c r="X2404" i="5" s="1"/>
  <c r="G2404" i="5"/>
  <c r="F2404" i="5"/>
  <c r="F2481" i="5"/>
  <c r="G2481" i="5"/>
  <c r="I2481" i="5"/>
  <c r="J2481" i="5"/>
  <c r="R2481" i="5"/>
  <c r="E2481" i="5"/>
  <c r="X2481" i="5" s="1"/>
  <c r="H2481" i="5"/>
  <c r="E2060" i="5"/>
  <c r="X2060" i="5" s="1"/>
  <c r="F2060" i="5"/>
  <c r="H2060" i="5"/>
  <c r="R2060" i="5"/>
  <c r="J2060" i="5"/>
  <c r="I2060" i="5"/>
  <c r="H1439" i="5"/>
  <c r="R1439" i="5"/>
  <c r="F1439" i="5"/>
  <c r="E1439" i="5"/>
  <c r="X1439" i="5" s="1"/>
  <c r="J1439" i="5"/>
  <c r="I1439" i="5"/>
  <c r="H2168" i="5"/>
  <c r="F2168" i="5"/>
  <c r="E2168" i="5"/>
  <c r="X2168" i="5" s="1"/>
  <c r="R2168" i="5"/>
  <c r="J2168" i="5"/>
  <c r="I2168" i="5"/>
  <c r="E2284" i="5"/>
  <c r="X2284" i="5" s="1"/>
  <c r="F2284" i="5"/>
  <c r="H2284" i="5"/>
  <c r="J2284" i="5"/>
  <c r="I2284" i="5"/>
  <c r="R2284" i="5"/>
  <c r="F1699" i="5"/>
  <c r="R1699" i="5"/>
  <c r="E1699" i="5"/>
  <c r="X1699" i="5" s="1"/>
  <c r="I1699" i="5"/>
  <c r="J1699" i="5"/>
  <c r="H1699" i="5"/>
  <c r="G1424" i="5"/>
  <c r="H2108" i="5"/>
  <c r="E2108" i="5"/>
  <c r="X2108" i="5" s="1"/>
  <c r="F2108" i="5"/>
  <c r="I2108" i="5"/>
  <c r="J2108" i="5"/>
  <c r="R2108" i="5"/>
  <c r="H2269" i="5"/>
  <c r="J2269" i="5"/>
  <c r="I2269" i="5"/>
  <c r="E2269" i="5"/>
  <c r="X2269" i="5" s="1"/>
  <c r="F2269" i="5"/>
  <c r="R2269" i="5"/>
  <c r="J2387" i="5"/>
  <c r="H2387" i="5"/>
  <c r="E2387" i="5"/>
  <c r="X2387" i="5" s="1"/>
  <c r="F2387" i="5"/>
  <c r="R2387" i="5"/>
  <c r="I2387" i="5"/>
  <c r="E2420" i="5"/>
  <c r="X2420" i="5" s="1"/>
  <c r="J2420" i="5"/>
  <c r="I2420" i="5"/>
  <c r="R2420" i="5"/>
  <c r="F2420" i="5"/>
  <c r="H2420" i="5"/>
  <c r="G2182" i="5"/>
  <c r="J2209" i="5"/>
  <c r="R2209" i="5"/>
  <c r="I2209" i="5"/>
  <c r="E2209" i="5"/>
  <c r="X2209" i="5" s="1"/>
  <c r="G2209" i="5"/>
  <c r="F2209" i="5"/>
  <c r="H2209" i="5"/>
  <c r="R2343" i="5"/>
  <c r="I2343" i="5"/>
  <c r="F2343" i="5"/>
  <c r="G2343" i="5"/>
  <c r="E2343" i="5"/>
  <c r="X2343" i="5" s="1"/>
  <c r="J2343" i="5"/>
  <c r="H2343" i="5"/>
  <c r="G2374" i="5"/>
  <c r="E1042" i="5"/>
  <c r="X1042" i="5" s="1"/>
  <c r="H1042" i="5"/>
  <c r="I1042" i="5"/>
  <c r="J1042" i="5"/>
  <c r="R1042" i="5"/>
  <c r="F1042" i="5"/>
  <c r="E2013" i="5"/>
  <c r="X2013" i="5" s="1"/>
  <c r="J2013" i="5"/>
  <c r="I2013" i="5"/>
  <c r="H2013" i="5"/>
  <c r="R2013" i="5"/>
  <c r="F2013" i="5"/>
  <c r="G1439" i="5"/>
  <c r="J1687" i="5"/>
  <c r="R1687" i="5"/>
  <c r="F1687" i="5"/>
  <c r="E1687" i="5"/>
  <c r="X1687" i="5" s="1"/>
  <c r="I1687" i="5"/>
  <c r="H1687" i="5"/>
  <c r="H1977" i="5"/>
  <c r="J1977" i="5"/>
  <c r="F1977" i="5"/>
  <c r="I1977" i="5"/>
  <c r="E1977" i="5"/>
  <c r="X1977" i="5" s="1"/>
  <c r="R1977" i="5"/>
  <c r="G2123" i="5"/>
  <c r="J2274" i="5"/>
  <c r="I2274" i="5"/>
  <c r="R2274" i="5"/>
  <c r="E2274" i="5"/>
  <c r="X2274" i="5" s="1"/>
  <c r="G2274" i="5"/>
  <c r="F2274" i="5"/>
  <c r="H2274" i="5"/>
  <c r="G2347" i="5"/>
  <c r="R2399" i="5"/>
  <c r="H2399" i="5"/>
  <c r="G2399" i="5"/>
  <c r="F2399" i="5"/>
  <c r="J2399" i="5"/>
  <c r="E2399" i="5"/>
  <c r="X2399" i="5" s="1"/>
  <c r="I2399" i="5"/>
  <c r="G2001" i="5"/>
  <c r="B52" i="6"/>
  <c r="G52" i="6" s="1"/>
  <c r="B27" i="6"/>
  <c r="G27" i="6" s="1"/>
  <c r="B42" i="6"/>
  <c r="G42" i="6" s="1"/>
  <c r="B32" i="6"/>
  <c r="G32" i="6" s="1"/>
  <c r="B37" i="6"/>
  <c r="G37" i="6" s="1"/>
  <c r="G22" i="6"/>
  <c r="H22" i="6" s="1"/>
  <c r="F27" i="6"/>
  <c r="F54" i="6" s="1"/>
  <c r="B47" i="6"/>
  <c r="G47" i="6" s="1"/>
  <c r="D17" i="6"/>
  <c r="K68" i="6"/>
  <c r="C17" i="6"/>
  <c r="F45" i="6"/>
  <c r="H45" i="6" s="1"/>
  <c r="F30" i="6"/>
  <c r="H30" i="6" s="1"/>
  <c r="F50" i="6"/>
  <c r="H50" i="6" s="1"/>
  <c r="H25" i="6"/>
  <c r="F66" i="6"/>
  <c r="F35" i="6"/>
  <c r="H35" i="6" s="1"/>
  <c r="F40" i="6"/>
  <c r="H40" i="6" s="1"/>
  <c r="K66" i="6"/>
  <c r="C20" i="6"/>
  <c r="AB36" i="5"/>
  <c r="V36" i="5"/>
  <c r="G36" i="5" s="1"/>
  <c r="V35" i="5"/>
  <c r="AB35" i="5"/>
  <c r="AB34" i="5"/>
  <c r="V34" i="5"/>
  <c r="AB33" i="5"/>
  <c r="V33" i="5"/>
  <c r="AB32" i="5"/>
  <c r="V32" i="5"/>
  <c r="AB31" i="5"/>
  <c r="V31" i="5"/>
  <c r="AB30" i="5"/>
  <c r="V30" i="5"/>
  <c r="AB29" i="5"/>
  <c r="V29" i="5"/>
  <c r="G29" i="5" s="1"/>
  <c r="AB28" i="5"/>
  <c r="V28" i="5"/>
  <c r="AB27" i="5"/>
  <c r="V27" i="5"/>
  <c r="AB26" i="5"/>
  <c r="V26" i="5"/>
  <c r="G26" i="5" s="1"/>
  <c r="AB25" i="5"/>
  <c r="V25" i="5"/>
  <c r="AB24" i="5"/>
  <c r="V24" i="5"/>
  <c r="AB23" i="5"/>
  <c r="V23" i="5"/>
  <c r="G23" i="5" s="1"/>
  <c r="AB22" i="5"/>
  <c r="V22" i="5"/>
  <c r="AB21" i="5"/>
  <c r="V21" i="5"/>
  <c r="AB20" i="5"/>
  <c r="V20" i="5"/>
  <c r="G20" i="5" s="1"/>
  <c r="AB19" i="5"/>
  <c r="V19" i="5"/>
  <c r="AB18" i="5"/>
  <c r="V18" i="5"/>
  <c r="AB16" i="5"/>
  <c r="AB17" i="5"/>
  <c r="V17" i="5"/>
  <c r="G17" i="5" s="1"/>
  <c r="V16" i="5"/>
  <c r="AB15" i="5"/>
  <c r="V15" i="5"/>
  <c r="AB14" i="5"/>
  <c r="V14" i="5"/>
  <c r="G14" i="5" s="1"/>
  <c r="AB13" i="5"/>
  <c r="V13" i="5"/>
  <c r="V10" i="5"/>
  <c r="R10" i="5" s="1"/>
  <c r="AB12" i="5"/>
  <c r="V12" i="5"/>
  <c r="AB11" i="5"/>
  <c r="V11" i="5"/>
  <c r="G11" i="5" s="1"/>
  <c r="AB10" i="5"/>
  <c r="AB9" i="5"/>
  <c r="V9" i="5"/>
  <c r="V8" i="5"/>
  <c r="G8" i="5" s="1"/>
  <c r="AB8" i="5"/>
  <c r="AB7" i="5"/>
  <c r="V7" i="5"/>
  <c r="G7" i="5" s="1"/>
  <c r="AB6" i="5"/>
  <c r="V6" i="5"/>
  <c r="G6" i="5" s="1"/>
  <c r="V5" i="5"/>
  <c r="G5" i="5" s="1"/>
  <c r="F69" i="6"/>
  <c r="C69" i="6" s="1"/>
  <c r="AB5" i="5"/>
  <c r="B64" i="6"/>
  <c r="H64" i="6"/>
  <c r="D22" i="6" l="1"/>
  <c r="C22" i="6"/>
  <c r="F68" i="6"/>
  <c r="F37" i="6"/>
  <c r="H37" i="6" s="1"/>
  <c r="F32" i="6"/>
  <c r="H32" i="6" s="1"/>
  <c r="F42" i="6"/>
  <c r="H42" i="6" s="1"/>
  <c r="F52" i="6"/>
  <c r="H52" i="6" s="1"/>
  <c r="H27" i="6"/>
  <c r="F47" i="6"/>
  <c r="H47" i="6" s="1"/>
  <c r="D25" i="6"/>
  <c r="C25" i="6"/>
  <c r="D50" i="6"/>
  <c r="C50" i="6"/>
  <c r="D30" i="6"/>
  <c r="C30" i="6"/>
  <c r="D40" i="6"/>
  <c r="C40" i="6"/>
  <c r="D45" i="6"/>
  <c r="C45" i="6"/>
  <c r="D35" i="6"/>
  <c r="C35" i="6"/>
  <c r="F57" i="6"/>
  <c r="H57" i="6" s="1"/>
  <c r="F60" i="6"/>
  <c r="H60" i="6" s="1"/>
  <c r="F55" i="6"/>
  <c r="H54" i="6"/>
  <c r="F58" i="6"/>
  <c r="H58" i="6" s="1"/>
  <c r="F63" i="6"/>
  <c r="H63" i="6" s="1"/>
  <c r="F62" i="6"/>
  <c r="H62" i="6" s="1"/>
  <c r="F59" i="6"/>
  <c r="H59" i="6" s="1"/>
  <c r="E36" i="5"/>
  <c r="R36" i="5"/>
  <c r="I36" i="5"/>
  <c r="H36" i="5"/>
  <c r="J36" i="5"/>
  <c r="F36" i="5"/>
  <c r="J35" i="5"/>
  <c r="E35" i="5"/>
  <c r="I35" i="5"/>
  <c r="G35" i="5"/>
  <c r="F35" i="5"/>
  <c r="H35" i="5"/>
  <c r="R35" i="5"/>
  <c r="E34" i="5"/>
  <c r="H34" i="5"/>
  <c r="F34" i="5"/>
  <c r="I34" i="5"/>
  <c r="J34" i="5"/>
  <c r="R34" i="5"/>
  <c r="G34" i="5"/>
  <c r="J33" i="5"/>
  <c r="I33" i="5"/>
  <c r="R33" i="5"/>
  <c r="E33" i="5"/>
  <c r="F33" i="5"/>
  <c r="H33" i="5"/>
  <c r="G33" i="5"/>
  <c r="F32" i="5"/>
  <c r="H32" i="5"/>
  <c r="E32" i="5"/>
  <c r="J32" i="5"/>
  <c r="I32" i="5"/>
  <c r="R32" i="5"/>
  <c r="G32" i="5"/>
  <c r="H31" i="5"/>
  <c r="R31" i="5"/>
  <c r="E31" i="5"/>
  <c r="F31" i="5"/>
  <c r="I31" i="5"/>
  <c r="J31" i="5"/>
  <c r="G31" i="5"/>
  <c r="H30" i="5"/>
  <c r="J30" i="5"/>
  <c r="E30" i="5"/>
  <c r="I30" i="5"/>
  <c r="F30" i="5"/>
  <c r="R30" i="5"/>
  <c r="G30" i="5"/>
  <c r="J29" i="5"/>
  <c r="R29" i="5"/>
  <c r="F29" i="5"/>
  <c r="E29" i="5"/>
  <c r="I29" i="5"/>
  <c r="H29" i="5"/>
  <c r="E28" i="5"/>
  <c r="I28" i="5"/>
  <c r="J28" i="5"/>
  <c r="F28" i="5"/>
  <c r="H28" i="5"/>
  <c r="R28" i="5"/>
  <c r="G28" i="5"/>
  <c r="F27" i="5"/>
  <c r="I27" i="5"/>
  <c r="J27" i="5"/>
  <c r="R27" i="5"/>
  <c r="E27" i="5"/>
  <c r="H27" i="5"/>
  <c r="G27" i="5"/>
  <c r="J26" i="5"/>
  <c r="I26" i="5"/>
  <c r="E26" i="5"/>
  <c r="H26" i="5"/>
  <c r="R26" i="5"/>
  <c r="F26" i="5"/>
  <c r="I25" i="5"/>
  <c r="H25" i="5"/>
  <c r="E25" i="5"/>
  <c r="G25" i="5"/>
  <c r="F25" i="5"/>
  <c r="R25" i="5"/>
  <c r="J25" i="5"/>
  <c r="E24" i="5"/>
  <c r="J24" i="5"/>
  <c r="F24" i="5"/>
  <c r="I24" i="5"/>
  <c r="H24" i="5"/>
  <c r="R24" i="5"/>
  <c r="G24" i="5"/>
  <c r="F23" i="5"/>
  <c r="I23" i="5"/>
  <c r="H23" i="5"/>
  <c r="J23" i="5"/>
  <c r="R23" i="5"/>
  <c r="E23" i="5"/>
  <c r="F22" i="5"/>
  <c r="R22" i="5"/>
  <c r="G22" i="5"/>
  <c r="I22" i="5"/>
  <c r="J22" i="5"/>
  <c r="E22" i="5"/>
  <c r="H22" i="5"/>
  <c r="I21" i="5"/>
  <c r="R21" i="5"/>
  <c r="J21" i="5"/>
  <c r="F21" i="5"/>
  <c r="H21" i="5"/>
  <c r="E21" i="5"/>
  <c r="G21" i="5"/>
  <c r="R20" i="5"/>
  <c r="H20" i="5"/>
  <c r="I20" i="5"/>
  <c r="E20" i="5"/>
  <c r="J20" i="5"/>
  <c r="F20" i="5"/>
  <c r="H19" i="5"/>
  <c r="I19" i="5"/>
  <c r="F19" i="5"/>
  <c r="E19" i="5"/>
  <c r="J19" i="5"/>
  <c r="R19" i="5"/>
  <c r="G19" i="5"/>
  <c r="H18" i="5"/>
  <c r="F18" i="5"/>
  <c r="J18" i="5"/>
  <c r="E18" i="5"/>
  <c r="I18" i="5"/>
  <c r="R18" i="5"/>
  <c r="G18" i="5"/>
  <c r="E17" i="5"/>
  <c r="R17" i="5"/>
  <c r="F17" i="5"/>
  <c r="H17" i="5"/>
  <c r="I17" i="5"/>
  <c r="J17" i="5"/>
  <c r="H16" i="5"/>
  <c r="E16" i="5"/>
  <c r="I16" i="5"/>
  <c r="R16" i="5"/>
  <c r="F16" i="5"/>
  <c r="J16" i="5"/>
  <c r="G16" i="5"/>
  <c r="E15" i="5"/>
  <c r="I15" i="5"/>
  <c r="F15" i="5"/>
  <c r="J15" i="5"/>
  <c r="R15" i="5"/>
  <c r="H15" i="5"/>
  <c r="G15" i="5"/>
  <c r="F10" i="5"/>
  <c r="E10" i="5"/>
  <c r="H14" i="5"/>
  <c r="I14" i="5"/>
  <c r="R14" i="5"/>
  <c r="E14" i="5"/>
  <c r="J14" i="5"/>
  <c r="F14" i="5"/>
  <c r="H10" i="5"/>
  <c r="I10" i="5"/>
  <c r="E13" i="5"/>
  <c r="F13" i="5"/>
  <c r="I13" i="5"/>
  <c r="H13" i="5"/>
  <c r="R13" i="5"/>
  <c r="J13" i="5"/>
  <c r="G13" i="5"/>
  <c r="F12" i="5"/>
  <c r="R12" i="5"/>
  <c r="E12" i="5"/>
  <c r="J12" i="5"/>
  <c r="I12" i="5"/>
  <c r="H12" i="5"/>
  <c r="J10" i="5"/>
  <c r="G12" i="5"/>
  <c r="G10" i="5"/>
  <c r="E11" i="5"/>
  <c r="R11" i="5"/>
  <c r="H11" i="5"/>
  <c r="I11" i="5"/>
  <c r="J11" i="5"/>
  <c r="F11" i="5"/>
  <c r="E9" i="5"/>
  <c r="R9" i="5"/>
  <c r="F9" i="5"/>
  <c r="J9" i="5"/>
  <c r="H9" i="5"/>
  <c r="I9" i="5"/>
  <c r="G9" i="5"/>
  <c r="F8" i="5"/>
  <c r="R8" i="5"/>
  <c r="E8" i="5"/>
  <c r="I8" i="5"/>
  <c r="J8" i="5"/>
  <c r="H8" i="5"/>
  <c r="E7" i="5"/>
  <c r="I7" i="5"/>
  <c r="R7" i="5"/>
  <c r="F7" i="5"/>
  <c r="J7" i="5"/>
  <c r="H7" i="5"/>
  <c r="R6" i="5"/>
  <c r="F6" i="5"/>
  <c r="H6" i="5"/>
  <c r="I6" i="5"/>
  <c r="E6" i="5"/>
  <c r="J6" i="5"/>
  <c r="G68" i="6"/>
  <c r="H68" i="6" s="1"/>
  <c r="G65" i="6"/>
  <c r="H65" i="6" s="1"/>
  <c r="G67" i="6"/>
  <c r="H67" i="6" s="1"/>
  <c r="G66" i="6"/>
  <c r="H66" i="6" s="1"/>
  <c r="J5" i="5"/>
  <c r="I5" i="5"/>
  <c r="H5" i="5"/>
  <c r="F5" i="5"/>
  <c r="R5" i="5"/>
  <c r="E5" i="5"/>
  <c r="C64" i="6"/>
  <c r="D64" i="6"/>
  <c r="S10" i="5"/>
  <c r="D42" i="6" l="1"/>
  <c r="C42" i="6"/>
  <c r="D32" i="6"/>
  <c r="C32" i="6"/>
  <c r="D37" i="6"/>
  <c r="C37" i="6"/>
  <c r="D47" i="6"/>
  <c r="C47" i="6"/>
  <c r="D27" i="6"/>
  <c r="C27" i="6"/>
  <c r="D52" i="6"/>
  <c r="C52" i="6"/>
  <c r="D63" i="6"/>
  <c r="C63" i="6"/>
  <c r="D58" i="6"/>
  <c r="C58" i="6"/>
  <c r="D54" i="6"/>
  <c r="C54" i="6"/>
  <c r="F56" i="6"/>
  <c r="H56" i="6" s="1"/>
  <c r="H55" i="6"/>
  <c r="D59" i="6"/>
  <c r="C59" i="6"/>
  <c r="D60" i="6"/>
  <c r="C60" i="6"/>
  <c r="D62" i="6"/>
  <c r="C62" i="6"/>
  <c r="D57" i="6"/>
  <c r="C57" i="6"/>
  <c r="X36" i="5"/>
  <c r="X35" i="5"/>
  <c r="X34" i="5"/>
  <c r="X33" i="5"/>
  <c r="X32" i="5"/>
  <c r="X31" i="5"/>
  <c r="X30" i="5"/>
  <c r="X29" i="5"/>
  <c r="X28" i="5"/>
  <c r="X27" i="5"/>
  <c r="X26" i="5"/>
  <c r="X25" i="5"/>
  <c r="X24" i="5"/>
  <c r="X23" i="5"/>
  <c r="X22" i="5"/>
  <c r="X21" i="5"/>
  <c r="X20" i="5"/>
  <c r="X19" i="5"/>
  <c r="X18" i="5"/>
  <c r="X17" i="5"/>
  <c r="X16" i="5"/>
  <c r="X15" i="5"/>
  <c r="X14" i="5"/>
  <c r="X10" i="5"/>
  <c r="X13" i="5"/>
  <c r="X12" i="5"/>
  <c r="X11" i="5"/>
  <c r="S11" i="5"/>
  <c r="X9" i="5"/>
  <c r="X8" i="5"/>
  <c r="S8" i="5"/>
  <c r="X7" i="5"/>
  <c r="X6" i="5"/>
  <c r="X5" i="5"/>
  <c r="G69" i="6" a="1"/>
  <c r="G69" i="6" s="1"/>
  <c r="H69" i="6" s="1"/>
  <c r="H70" i="6" s="1"/>
  <c r="D2" i="6" s="1"/>
  <c r="D66" i="6"/>
  <c r="C66" i="6"/>
  <c r="D67" i="6"/>
  <c r="C67" i="6"/>
  <c r="C65" i="6"/>
  <c r="D65" i="6"/>
  <c r="D68" i="6"/>
  <c r="C68" i="6"/>
  <c r="S36" i="5"/>
  <c r="S27" i="5"/>
  <c r="T11" i="5"/>
  <c r="S30" i="5"/>
  <c r="S34" i="5"/>
  <c r="S26" i="5"/>
  <c r="S19" i="5"/>
  <c r="S24" i="5"/>
  <c r="S35" i="5"/>
  <c r="S28" i="5"/>
  <c r="S20" i="5"/>
  <c r="S13" i="5"/>
  <c r="S5" i="5"/>
  <c r="S9" i="5"/>
  <c r="S21" i="5"/>
  <c r="S32" i="5"/>
  <c r="S25" i="5"/>
  <c r="S18" i="5"/>
  <c r="S29" i="5"/>
  <c r="S22" i="5"/>
  <c r="S14" i="5"/>
  <c r="S6" i="5"/>
  <c r="S12" i="5"/>
  <c r="S23" i="5"/>
  <c r="S16" i="5"/>
  <c r="S7" i="5"/>
  <c r="S33" i="5"/>
  <c r="T10" i="5"/>
  <c r="S17" i="5"/>
  <c r="S31" i="5"/>
  <c r="S15" i="5"/>
  <c r="T8" i="5"/>
  <c r="D55" i="6" l="1"/>
  <c r="C55" i="6"/>
  <c r="D56" i="6"/>
  <c r="C56" i="6"/>
  <c r="T22" i="5"/>
  <c r="T6" i="5"/>
  <c r="T31" i="5"/>
  <c r="T30" i="5"/>
  <c r="T17" i="5"/>
  <c r="T9" i="5"/>
  <c r="T16" i="5"/>
  <c r="T20" i="5"/>
  <c r="T25" i="5"/>
  <c r="T24" i="5"/>
  <c r="T33" i="5"/>
  <c r="T32" i="5"/>
  <c r="T19" i="5"/>
  <c r="T12" i="5"/>
  <c r="T7" i="5"/>
  <c r="T13" i="5"/>
  <c r="T27" i="5"/>
  <c r="T26" i="5"/>
  <c r="T35" i="5"/>
  <c r="T23" i="5"/>
  <c r="T34" i="5"/>
  <c r="T21" i="5"/>
  <c r="T14" i="5"/>
  <c r="T18" i="5"/>
  <c r="T29" i="5"/>
  <c r="T36" i="5"/>
  <c r="T28" i="5"/>
  <c r="T15" i="5"/>
  <c r="T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<sst xmlns="http://schemas.openxmlformats.org/spreadsheetml/2006/main" count="22594" uniqueCount="15911">
  <si>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</si>
  <si>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</si>
  <si>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</si>
  <si>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</si>
  <si>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</si>
  <si>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</si>
  <si>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</si>
  <si>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</si>
  <si>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</si>
  <si>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</si>
  <si>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</si>
  <si>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</si>
  <si>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</si>
  <si>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</si>
  <si>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</si>
  <si>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</si>
  <si>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</si>
  <si>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</si>
  <si>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</si>
  <si>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</si>
  <si>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</si>
  <si>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</si>
  <si>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</si>
  <si>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</si>
  <si>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</si>
  <si>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</si>
  <si>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</si>
  <si>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</si>
  <si>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</si>
  <si>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</si>
  <si>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</si>
  <si>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</si>
  <si>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</si>
  <si>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</si>
  <si>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</si>
  <si>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</si>
  <si>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</si>
  <si>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</si>
  <si>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</si>
  <si>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</si>
  <si>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</si>
  <si>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</si>
  <si>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</si>
  <si>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</si>
  <si>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</si>
  <si>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</si>
  <si>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</si>
  <si>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</si>
  <si>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</si>
  <si>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</si>
  <si>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</si>
  <si>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</si>
  <si>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</si>
  <si>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</si>
  <si>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</si>
  <si>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</si>
  <si>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</si>
  <si>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</si>
  <si>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</si>
  <si>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</si>
  <si>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</si>
  <si>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</si>
  <si>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</si>
  <si>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</si>
  <si>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</si>
  <si>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</si>
  <si>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</si>
  <si>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</si>
  <si>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</si>
  <si>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</si>
  <si>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</si>
  <si>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</si>
  <si>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</si>
  <si>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</si>
  <si>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</si>
  <si>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</si>
  <si>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</si>
  <si>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</si>
  <si>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</si>
  <si>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</si>
  <si>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</si>
  <si>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</si>
  <si>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</si>
  <si>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</si>
  <si>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</si>
  <si>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</si>
  <si>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</si>
  <si>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</si>
  <si>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</si>
  <si>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</si>
  <si>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</si>
  <si>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</si>
  <si>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</si>
  <si>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</si>
  <si>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</si>
  <si>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</si>
  <si>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</si>
  <si>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</si>
  <si>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</si>
  <si>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</si>
  <si>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</si>
  <si>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</si>
  <si>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</si>
  <si>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</si>
  <si>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</si>
  <si>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</si>
  <si>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</si>
  <si>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</si>
  <si>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</si>
  <si>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</si>
  <si>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</si>
  <si>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</si>
  <si>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</si>
  <si>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</si>
  <si>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</si>
  <si>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</si>
  <si>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</si>
  <si>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</si>
  <si>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</si>
  <si>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</si>
  <si>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</si>
  <si>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</si>
  <si>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</si>
  <si>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</si>
  <si>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</si>
  <si>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</si>
  <si>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</si>
  <si>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</si>
  <si>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</si>
  <si>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</si>
  <si>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</si>
  <si>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</si>
  <si>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</si>
  <si>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</si>
  <si>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</si>
  <si>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</si>
  <si>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</si>
  <si>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</si>
  <si>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</si>
  <si>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</si>
  <si>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</si>
  <si>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</si>
  <si>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</si>
  <si>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</si>
  <si>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</si>
  <si>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</si>
  <si>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</si>
  <si>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</si>
  <si>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</si>
  <si>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</si>
  <si>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</si>
  <si>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</si>
  <si>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</si>
  <si>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</si>
  <si>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</si>
  <si>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</si>
  <si>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</si>
  <si>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</si>
  <si>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</si>
  <si>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</si>
  <si>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</si>
  <si>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</si>
  <si>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</si>
  <si>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</si>
  <si>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</si>
  <si>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</si>
  <si>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</si>
  <si>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</si>
  <si>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</si>
  <si>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</si>
  <si>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</si>
  <si>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</si>
  <si>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</si>
  <si>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</si>
  <si>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</si>
  <si>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</si>
  <si>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</si>
  <si>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</si>
  <si>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</si>
  <si>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</si>
  <si>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</si>
  <si>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</si>
  <si>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</si>
  <si>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</si>
  <si>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</si>
  <si>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</si>
  <si>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</si>
  <si>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</si>
  <si>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</si>
  <si>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</si>
  <si>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</si>
  <si>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</si>
  <si>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</si>
  <si>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</si>
  <si>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</si>
  <si>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</si>
  <si>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</si>
  <si>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</si>
  <si>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</si>
  <si>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</si>
  <si>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</si>
  <si>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</si>
  <si>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</si>
  <si>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</si>
  <si>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</si>
  <si>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</si>
  <si>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</si>
  <si>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</si>
  <si>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</si>
  <si>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</si>
  <si>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</si>
  <si>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</si>
  <si>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</si>
  <si>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</si>
  <si>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</si>
  <si>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</si>
  <si>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</si>
  <si>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</si>
  <si>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</si>
  <si>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</si>
  <si>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</si>
  <si>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</si>
  <si>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</si>
  <si>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</si>
  <si>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</si>
  <si>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</si>
  <si>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</si>
  <si>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</si>
  <si>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</si>
  <si>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</si>
  <si>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</si>
  <si>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</si>
  <si>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</si>
  <si>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</si>
  <si>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</si>
  <si>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</si>
  <si>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</si>
  <si>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</si>
  <si>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</si>
  <si>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</si>
  <si>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</si>
  <si>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</si>
  <si>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</si>
  <si>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</si>
  <si>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</si>
  <si>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</si>
  <si>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</si>
  <si>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</si>
  <si>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</si>
  <si>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</si>
  <si>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</si>
  <si>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</si>
  <si>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</si>
  <si>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</si>
  <si>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</si>
  <si>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</si>
  <si>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</si>
  <si>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</si>
  <si>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</si>
  <si>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</si>
  <si>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</si>
  <si>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</si>
  <si>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</si>
  <si>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</si>
  <si>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</si>
  <si>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</si>
  <si>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</si>
  <si>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</si>
  <si>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</si>
  <si>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</si>
  <si>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</si>
  <si>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</si>
  <si>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</si>
  <si>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</si>
  <si>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</si>
  <si>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</si>
  <si>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</si>
  <si>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</si>
  <si>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</si>
  <si>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</si>
  <si>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</si>
  <si>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</si>
  <si>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</si>
  <si>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</si>
  <si>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</si>
  <si>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</si>
  <si>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</si>
  <si>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</si>
  <si>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</si>
  <si>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</si>
  <si>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</si>
  <si>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</si>
  <si>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</si>
  <si>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</si>
  <si>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</si>
  <si>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</si>
  <si>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</si>
  <si>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</si>
  <si>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</si>
  <si>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</si>
  <si>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</si>
  <si>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</si>
  <si>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</si>
  <si>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</si>
  <si>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</si>
  <si>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</si>
  <si>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</si>
  <si>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</si>
  <si>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</si>
  <si>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</si>
  <si>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</si>
  <si>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</si>
  <si>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</si>
  <si>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</si>
  <si>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</si>
  <si>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</si>
  <si>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</si>
  <si>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</si>
  <si>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</si>
  <si>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</si>
  <si>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</si>
  <si>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</si>
  <si>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</si>
  <si>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</si>
  <si>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</si>
  <si>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</si>
  <si>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</si>
  <si>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</si>
  <si>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</si>
  <si>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</si>
  <si>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</si>
  <si>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</si>
  <si>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</si>
  <si>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</si>
  <si>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</si>
  <si>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</si>
  <si>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</si>
  <si>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</si>
  <si>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</si>
  <si>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</si>
  <si>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</si>
  <si>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</si>
  <si>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</si>
  <si>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</si>
  <si>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</si>
  <si>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</si>
  <si>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</si>
  <si>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</si>
  <si>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</si>
  <si>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</si>
  <si>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</si>
  <si>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</si>
  <si>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</si>
  <si>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</si>
  <si>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</si>
  <si>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</si>
  <si>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</si>
  <si>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</si>
  <si>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</si>
  <si>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</si>
  <si>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</si>
  <si>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</si>
  <si>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</si>
  <si>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</si>
  <si>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</si>
  <si>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</si>
  <si>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</si>
  <si>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</si>
  <si>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</si>
  <si>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</si>
  <si>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</si>
  <si>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</si>
  <si>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</si>
  <si>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</si>
  <si>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</si>
  <si>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</si>
  <si>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</si>
  <si>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</si>
  <si>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</si>
  <si>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</si>
  <si>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</si>
  <si>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</si>
  <si>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</si>
  <si>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</si>
  <si>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</si>
  <si>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</si>
  <si>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</si>
  <si>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</si>
  <si>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</si>
  <si>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</si>
  <si>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</si>
  <si>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</si>
  <si>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</si>
  <si>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</si>
  <si>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</si>
  <si>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</si>
  <si>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</si>
  <si>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</si>
  <si>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</si>
  <si>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</si>
  <si>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</si>
  <si>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</si>
  <si>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</si>
  <si>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</si>
  <si>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</si>
  <si>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</si>
  <si>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</si>
  <si>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</si>
  <si>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</si>
  <si>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</si>
  <si>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</si>
  <si>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</si>
  <si>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</si>
  <si>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</si>
  <si>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</si>
  <si>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</si>
  <si>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</si>
  <si>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</si>
  <si>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</si>
  <si>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</si>
  <si>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</si>
  <si>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</si>
  <si>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</si>
  <si>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</si>
  <si>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</si>
  <si>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</si>
  <si>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</si>
  <si>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</si>
  <si>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</si>
  <si>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</si>
  <si>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</si>
  <si>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</si>
  <si>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</si>
  <si>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</si>
  <si>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</si>
  <si>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</si>
  <si>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</si>
  <si>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</si>
  <si>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</si>
  <si>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</si>
  <si>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</si>
  <si>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</si>
  <si>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</si>
  <si>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</si>
  <si>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</si>
  <si>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</si>
  <si>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</si>
  <si>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</si>
  <si>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</si>
  <si>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</si>
  <si>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</si>
  <si>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</si>
  <si>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</si>
  <si>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</si>
  <si>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</si>
  <si>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</si>
  <si>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</si>
  <si>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</si>
  <si>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</si>
  <si>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</si>
  <si>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</si>
  <si>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</si>
  <si>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</si>
  <si>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</si>
  <si>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</si>
  <si>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</si>
  <si>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</si>
  <si>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</si>
  <si>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</si>
  <si>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</si>
  <si>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</si>
  <si>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</si>
  <si>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</si>
  <si>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</si>
  <si>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</si>
  <si>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</si>
  <si>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</si>
  <si>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</si>
  <si>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</si>
  <si>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</si>
  <si>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</si>
  <si>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</si>
  <si>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</si>
  <si>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</si>
  <si>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</si>
  <si>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</si>
  <si>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</si>
  <si>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</si>
  <si>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</si>
  <si>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</si>
  <si>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</si>
  <si>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</si>
  <si>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</si>
  <si>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</si>
  <si>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</si>
  <si>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</si>
  <si>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</si>
  <si>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</si>
  <si>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</si>
  <si>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</si>
  <si>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</si>
  <si>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</si>
  <si>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</si>
  <si>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</si>
  <si>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</si>
  <si>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</si>
  <si>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</si>
  <si>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</si>
  <si>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</si>
  <si>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</si>
  <si>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</si>
  <si>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</si>
  <si>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</si>
  <si>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</si>
  <si>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</si>
  <si>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</si>
  <si>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</si>
  <si>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</si>
  <si>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</si>
  <si>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</si>
  <si>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</si>
  <si>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</si>
  <si>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</si>
  <si>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</si>
  <si>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</si>
  <si>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</si>
  <si>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</si>
  <si>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</si>
  <si>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</si>
  <si>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</si>
  <si>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</si>
  <si>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</si>
  <si>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</si>
  <si>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</si>
  <si>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</si>
  <si>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</si>
  <si>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</si>
  <si>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</si>
  <si>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</si>
  <si>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</si>
  <si>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</si>
  <si>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</si>
  <si>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</si>
  <si>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</si>
  <si>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</si>
  <si>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</si>
  <si>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</si>
  <si>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</si>
  <si>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</si>
  <si>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</si>
  <si>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</si>
  <si>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</si>
  <si>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</si>
  <si>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</si>
  <si>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</si>
  <si>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</si>
  <si>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</si>
  <si>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</si>
  <si>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</si>
  <si>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</si>
  <si>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</si>
  <si>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</si>
  <si>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</si>
  <si>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</si>
  <si>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</si>
  <si>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</si>
  <si>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</si>
  <si>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</si>
  <si>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</si>
  <si>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</si>
  <si>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</si>
  <si>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</si>
  <si>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</si>
  <si>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</si>
  <si>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</si>
  <si>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</si>
  <si>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</si>
  <si>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</si>
  <si>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</si>
  <si>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</si>
  <si>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</si>
  <si>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</si>
  <si>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</si>
  <si>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</si>
  <si>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</si>
  <si>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</si>
  <si>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</si>
  <si>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</si>
  <si>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</si>
  <si>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</si>
  <si>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</si>
  <si>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</si>
  <si>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</si>
  <si>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</si>
  <si>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</si>
  <si>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</si>
  <si>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</si>
  <si>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</si>
  <si>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</si>
  <si>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</si>
  <si>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</si>
  <si>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</si>
  <si>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</si>
  <si>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</si>
  <si>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</si>
  <si>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</si>
  <si>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</si>
  <si>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</si>
  <si>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</si>
  <si>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</si>
  <si>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</si>
  <si>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</si>
  <si>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</si>
  <si>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</si>
  <si>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</si>
  <si>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</si>
  <si>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</si>
  <si>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</si>
  <si>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</si>
  <si>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</si>
  <si>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</si>
  <si>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</si>
  <si>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</si>
  <si>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</si>
  <si>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</si>
  <si>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</si>
  <si>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</si>
  <si>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</si>
  <si>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</si>
  <si>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</si>
  <si>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</si>
  <si>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</si>
  <si>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</si>
  <si>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</si>
  <si>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</si>
  <si>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</si>
  <si>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</si>
  <si>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</si>
  <si>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</si>
  <si>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</si>
  <si>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</si>
  <si>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</si>
  <si>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</si>
  <si>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</si>
  <si>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</si>
  <si>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</si>
  <si>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</si>
  <si>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</si>
  <si>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</si>
  <si>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</si>
  <si>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</si>
  <si>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</si>
  <si>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</si>
  <si>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</si>
  <si>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</si>
  <si>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</si>
  <si>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</si>
  <si>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</si>
  <si>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</si>
  <si>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</si>
  <si>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</si>
  <si>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</si>
  <si>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</si>
  <si>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</si>
  <si>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</si>
  <si>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</si>
  <si>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</si>
  <si>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</si>
  <si>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</si>
  <si>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</si>
  <si>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</si>
  <si>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</si>
  <si>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</si>
  <si>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</si>
  <si>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</si>
  <si>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</si>
  <si>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</si>
  <si>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</si>
  <si>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</si>
  <si>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</si>
  <si>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</si>
  <si>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</si>
  <si>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</si>
  <si>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</si>
  <si>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</si>
  <si>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</si>
  <si>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</si>
  <si>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</si>
  <si>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</si>
  <si>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</si>
  <si>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</si>
  <si>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</si>
  <si>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</si>
  <si>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</si>
  <si>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</si>
  <si>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</si>
  <si>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</si>
  <si>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</si>
  <si>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</si>
  <si>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</si>
  <si>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</si>
  <si>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</si>
  <si>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</si>
  <si>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</si>
  <si>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</si>
  <si>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</si>
  <si>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</si>
  <si>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</si>
  <si>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</si>
  <si>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</si>
  <si>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</si>
  <si>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</si>
  <si>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</si>
  <si>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</si>
  <si>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</si>
  <si>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</si>
  <si>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</si>
  <si>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</si>
  <si>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</si>
  <si>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</si>
  <si>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</si>
  <si>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</si>
  <si>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</si>
  <si>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</si>
  <si>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</si>
  <si>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</si>
  <si>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</si>
  <si>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</si>
  <si>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</si>
  <si>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</si>
  <si>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</si>
  <si>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</si>
  <si>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</si>
  <si>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</si>
  <si>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</si>
  <si>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</si>
  <si>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</si>
  <si>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</si>
  <si>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</si>
  <si>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</si>
  <si>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</si>
  <si>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</si>
  <si>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</si>
  <si>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</si>
  <si>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</si>
  <si>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</si>
  <si>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</si>
  <si>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</si>
  <si>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</si>
  <si>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</si>
  <si>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</si>
  <si>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</si>
  <si>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</si>
  <si>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</si>
  <si>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</si>
  <si>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</si>
  <si>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</si>
  <si>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</si>
  <si>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</si>
  <si>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</si>
  <si>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</si>
  <si>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</si>
  <si>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</si>
  <si>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</si>
  <si>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</si>
  <si>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</si>
  <si>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</si>
  <si>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</si>
  <si>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</si>
  <si>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</si>
  <si>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</si>
  <si>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</si>
  <si>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</si>
  <si>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</si>
  <si>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</si>
  <si>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</si>
  <si>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</si>
  <si>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</si>
  <si>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</si>
  <si>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</si>
  <si>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</si>
  <si>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</si>
  <si>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</si>
  <si>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</si>
  <si>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</si>
  <si>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</si>
  <si>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</si>
  <si>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</si>
  <si>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</si>
  <si>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</si>
  <si>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</si>
  <si>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</si>
  <si>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</si>
  <si>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</si>
  <si>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</si>
  <si>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</si>
  <si>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</si>
  <si>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</si>
  <si>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</si>
  <si>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</si>
  <si>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</si>
  <si>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</si>
  <si>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</si>
  <si>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</si>
  <si>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</si>
  <si>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</si>
  <si>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</si>
  <si>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</si>
  <si>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</si>
  <si>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</si>
  <si>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</si>
  <si>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</si>
  <si>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</si>
  <si>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</si>
  <si>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</si>
  <si>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</si>
  <si>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</si>
  <si>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</si>
  <si>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</si>
  <si>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</si>
  <si>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</si>
  <si>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</si>
  <si>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</si>
  <si>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</si>
  <si>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</si>
  <si>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</si>
  <si>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</si>
  <si>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</si>
  <si>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</si>
  <si>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</si>
  <si>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</si>
  <si>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</si>
  <si>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</si>
  <si>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</si>
  <si>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</si>
  <si>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</si>
  <si>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</si>
  <si>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</si>
  <si>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</si>
  <si>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</si>
  <si>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</si>
  <si>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</si>
  <si>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</si>
  <si>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</si>
  <si>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</si>
  <si>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</si>
  <si>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</si>
  <si>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</si>
  <si>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</si>
  <si>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</si>
  <si>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</si>
  <si>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</si>
  <si>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</si>
  <si>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</si>
  <si>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</si>
  <si>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</si>
  <si>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</si>
  <si>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</si>
  <si>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</si>
  <si>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</si>
  <si>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</si>
  <si>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</si>
  <si>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</si>
  <si>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</si>
  <si>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</si>
  <si>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</si>
  <si>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</si>
  <si>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</si>
  <si>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</si>
  <si>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</si>
  <si>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</si>
  <si>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</si>
  <si>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</si>
  <si>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</si>
  <si>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</si>
  <si>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</si>
  <si>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</si>
  <si>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</si>
  <si>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</si>
  <si>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</si>
  <si>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</si>
  <si>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</si>
  <si>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</si>
  <si>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</si>
  <si>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</si>
  <si>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</si>
  <si>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</si>
  <si>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</si>
  <si>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</si>
  <si>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</si>
  <si>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</si>
  <si>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</si>
  <si>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</si>
  <si>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</si>
  <si>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</si>
  <si>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</si>
  <si>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</si>
  <si>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</si>
  <si>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</si>
  <si>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</si>
  <si>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</si>
  <si>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</si>
  <si>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</si>
  <si>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</si>
  <si>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</si>
  <si>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</si>
  <si>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</si>
  <si>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</si>
  <si>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</si>
  <si>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</si>
  <si>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</si>
  <si>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</si>
  <si>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</si>
  <si>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</si>
  <si>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</si>
  <si>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</si>
  <si>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</si>
  <si>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</si>
  <si>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</si>
  <si>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</si>
  <si>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</si>
  <si>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</si>
  <si>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</si>
  <si>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</si>
  <si>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</si>
  <si>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</si>
  <si>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</si>
  <si>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</si>
  <si>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</si>
  <si>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</si>
  <si>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</si>
  <si>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</si>
  <si>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</si>
  <si>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</si>
  <si>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</si>
  <si>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</si>
  <si>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</si>
  <si>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</si>
  <si>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</si>
  <si>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</si>
  <si>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</si>
  <si>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</si>
  <si>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</si>
  <si>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</si>
  <si>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</si>
  <si>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</si>
  <si>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</si>
  <si>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</si>
  <si>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</si>
  <si>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</si>
  <si>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</si>
  <si>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</si>
  <si>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</si>
  <si>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</si>
  <si>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</si>
  <si>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</si>
  <si>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</si>
  <si>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</si>
  <si>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</si>
  <si>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</si>
  <si>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</si>
  <si>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</si>
  <si>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</si>
  <si>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</si>
  <si>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</si>
  <si>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</si>
  <si>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</si>
  <si>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</si>
  <si>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</si>
  <si>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</si>
  <si>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</si>
  <si>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</si>
  <si>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</si>
  <si>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</si>
  <si>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</si>
  <si>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</si>
  <si>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</si>
  <si>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</si>
  <si>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</si>
  <si>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</si>
  <si>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</si>
  <si>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</si>
  <si>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</si>
  <si>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</si>
  <si>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</si>
  <si>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</si>
  <si>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</si>
  <si>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</si>
  <si>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</si>
  <si>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</si>
  <si>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</si>
  <si>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</si>
  <si>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</si>
  <si>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</si>
  <si>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</si>
  <si>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</si>
  <si>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</si>
  <si>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</si>
  <si>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</si>
  <si>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</si>
  <si>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</si>
  <si>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</si>
  <si>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</si>
  <si>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</si>
  <si>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</si>
  <si>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</si>
  <si>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</si>
  <si>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</si>
  <si>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</si>
  <si>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</si>
  <si>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</si>
  <si>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</si>
  <si>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</si>
  <si>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</si>
  <si>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</si>
  <si>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</si>
  <si>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</si>
  <si>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</si>
  <si>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</si>
  <si>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</si>
  <si>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</si>
  <si>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</si>
  <si>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</si>
  <si>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</si>
  <si>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</si>
  <si>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</si>
  <si>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</si>
  <si>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</si>
  <si>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</si>
  <si>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</si>
  <si>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</si>
  <si>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</si>
  <si>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</si>
  <si>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</si>
  <si>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</si>
  <si>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</si>
  <si>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</si>
  <si>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</si>
  <si>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</si>
  <si>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</si>
  <si>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</si>
  <si>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</si>
  <si>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</si>
  <si>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</si>
  <si>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</si>
  <si>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</si>
  <si>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</si>
  <si>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</si>
  <si>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</si>
  <si>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</si>
  <si>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</si>
  <si>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</si>
  <si>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</si>
  <si>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</si>
  <si>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</si>
  <si>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</si>
  <si>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</si>
  <si>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</si>
  <si>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</si>
  <si>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</si>
  <si>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</si>
  <si>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</si>
  <si>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</si>
  <si>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</si>
  <si>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</si>
  <si>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</si>
  <si>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</si>
  <si>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</si>
  <si>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</si>
  <si>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</si>
  <si>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</si>
  <si>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</si>
  <si>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</si>
  <si>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</si>
  <si>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</si>
  <si>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</si>
  <si>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</si>
  <si>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</si>
  <si>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</si>
  <si>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</si>
  <si>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</si>
  <si>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</si>
  <si>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</si>
  <si>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</si>
  <si>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</si>
  <si>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</si>
  <si>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</si>
  <si>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</si>
  <si>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</si>
  <si>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</si>
  <si>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</si>
  <si>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</si>
  <si>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</si>
  <si>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</si>
  <si>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</si>
  <si>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</si>
  <si>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</si>
  <si>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</si>
  <si>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</si>
  <si>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</si>
  <si>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</si>
  <si>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</si>
  <si>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</si>
  <si>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</si>
  <si>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</si>
  <si>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</si>
  <si>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</si>
  <si>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</si>
  <si>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</si>
  <si>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</si>
  <si>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</si>
  <si>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</si>
  <si>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</si>
  <si>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</si>
  <si>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</si>
  <si>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</si>
  <si>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</si>
  <si>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</si>
  <si>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</si>
  <si>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</si>
  <si>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</si>
  <si>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</si>
  <si>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</si>
  <si>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</si>
  <si>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</si>
  <si>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</si>
  <si>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</si>
  <si>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</si>
  <si>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</si>
  <si>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</si>
  <si>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</si>
  <si>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</si>
  <si>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</si>
  <si>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</si>
  <si>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</si>
  <si>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</si>
  <si>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</si>
  <si>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</si>
  <si>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</si>
  <si>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</si>
  <si>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</si>
  <si>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</si>
  <si>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</si>
  <si>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</si>
  <si>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</si>
  <si>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</si>
  <si>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</si>
  <si>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</si>
  <si>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</si>
  <si>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</si>
  <si>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</si>
  <si>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</si>
  <si>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</si>
  <si>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</si>
  <si>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</si>
  <si>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</si>
  <si>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</si>
  <si>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</si>
  <si>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</si>
  <si>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</si>
  <si>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</si>
  <si>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</si>
  <si>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</si>
  <si>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</si>
  <si>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</si>
  <si>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</si>
  <si>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</si>
  <si>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</si>
  <si>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</si>
  <si>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</si>
  <si>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</si>
  <si>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</si>
  <si>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</si>
  <si>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</si>
  <si>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</si>
  <si>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</si>
  <si>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</si>
  <si>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</si>
  <si>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</si>
  <si>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</si>
  <si>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</si>
  <si>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</si>
  <si>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</si>
  <si>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</si>
  <si>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</si>
  <si>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</si>
  <si>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</si>
  <si>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</si>
  <si>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</si>
  <si>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</si>
  <si>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</si>
  <si>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</si>
  <si>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</si>
  <si>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</si>
  <si>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</si>
  <si>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</si>
  <si>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</si>
  <si>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</si>
  <si>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</si>
  <si>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</si>
  <si>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</si>
  <si>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</si>
  <si>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</si>
  <si>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</si>
  <si>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</si>
  <si>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</si>
  <si>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</si>
  <si>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</si>
  <si>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</si>
  <si>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</si>
  <si>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</si>
  <si>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</si>
  <si>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</si>
  <si>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</si>
  <si>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</si>
  <si>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</si>
  <si>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</si>
  <si>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</si>
  <si>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</si>
  <si>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</si>
  <si>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</si>
  <si>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</si>
  <si>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</si>
  <si>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</si>
  <si>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</si>
  <si>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</si>
  <si>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</si>
  <si>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</si>
  <si>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</si>
  <si>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</si>
  <si>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</si>
  <si>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</si>
  <si>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</si>
  <si>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</si>
  <si>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</si>
  <si>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</si>
  <si>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</si>
  <si>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</si>
  <si>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</si>
  <si>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</si>
  <si>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</si>
  <si>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</si>
  <si>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</si>
  <si>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</si>
  <si>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</si>
  <si>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</si>
  <si>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</si>
  <si>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</si>
  <si>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</si>
  <si>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</si>
  <si>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</si>
  <si>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</si>
  <si>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</si>
  <si>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</si>
  <si>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</si>
  <si>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</si>
  <si>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</si>
  <si>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</si>
  <si>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</si>
  <si>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</si>
  <si>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</si>
  <si>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</si>
  <si>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</si>
  <si>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</si>
  <si>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</si>
  <si>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</si>
  <si>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</si>
  <si>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</si>
  <si>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</si>
  <si>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</si>
  <si>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</si>
  <si>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</si>
  <si>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</si>
  <si>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</si>
  <si>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</si>
  <si>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</si>
  <si>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</si>
  <si>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</si>
  <si>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</si>
  <si>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</si>
  <si>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</si>
  <si>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</si>
  <si>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</si>
  <si>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</si>
  <si>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</si>
  <si>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</si>
  <si>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</si>
  <si>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</si>
  <si>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</si>
  <si>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</si>
  <si>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</si>
  <si>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</si>
  <si>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</si>
  <si>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</si>
  <si>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</si>
  <si>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</si>
  <si>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</si>
  <si>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</si>
  <si>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</si>
  <si>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</si>
  <si>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</si>
  <si>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</si>
  <si>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</si>
  <si>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</si>
  <si>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</si>
  <si>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</si>
  <si>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</si>
  <si>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</si>
  <si>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</si>
  <si>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</si>
  <si>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</si>
  <si>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</si>
  <si>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</si>
  <si>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</si>
  <si>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</si>
  <si>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</si>
  <si>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</si>
  <si>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</si>
  <si>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</si>
  <si>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</si>
  <si>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</si>
  <si>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</si>
  <si>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</si>
  <si>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</si>
  <si>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</si>
  <si>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</si>
  <si>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</si>
  <si>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</si>
  <si>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</si>
  <si>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</si>
  <si>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</si>
  <si>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</si>
  <si>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</si>
  <si>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</si>
  <si>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</si>
  <si>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</si>
  <si>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</si>
  <si>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</si>
  <si>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</si>
  <si>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</si>
  <si>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</si>
  <si>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</si>
  <si>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</si>
  <si>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</si>
  <si>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</si>
  <si>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</si>
  <si>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</si>
  <si>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</si>
  <si>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</si>
  <si>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</si>
  <si>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</si>
  <si>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</si>
  <si>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</si>
  <si>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</si>
  <si>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</si>
  <si>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</si>
  <si>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</si>
  <si>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</si>
  <si>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</si>
  <si>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</si>
  <si>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</si>
  <si>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</si>
  <si>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</si>
  <si>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</si>
  <si>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</si>
  <si>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</si>
  <si>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</si>
  <si>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</si>
  <si>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</si>
  <si>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</si>
  <si>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</si>
  <si>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</si>
  <si>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</si>
  <si>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</si>
  <si>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</si>
  <si>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</si>
  <si>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</si>
  <si>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</si>
  <si>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</si>
  <si>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</si>
  <si>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</si>
  <si>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</si>
  <si>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</si>
  <si>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</si>
  <si>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</si>
  <si>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</si>
  <si>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</si>
  <si>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</si>
  <si>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</si>
  <si>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</si>
  <si>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</si>
  <si>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</si>
  <si>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</si>
  <si>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</si>
  <si>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</si>
  <si>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</si>
  <si>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</si>
  <si>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</si>
  <si>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</si>
  <si>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</si>
  <si>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</si>
  <si>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</si>
  <si>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</si>
  <si>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</si>
  <si>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</si>
  <si>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</si>
  <si>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</si>
  <si>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</si>
  <si>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</si>
  <si>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</si>
  <si>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</si>
  <si>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</si>
  <si>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</si>
  <si>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</si>
  <si>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</si>
  <si>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</si>
  <si>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</si>
  <si>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</si>
  <si>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</si>
  <si>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</si>
  <si>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</si>
  <si>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</si>
  <si>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</si>
  <si>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</si>
  <si>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</si>
  <si>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</si>
  <si>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</si>
  <si>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</si>
  <si>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</si>
  <si>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</si>
  <si>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</si>
  <si>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</si>
  <si>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</si>
  <si>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</si>
  <si>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</si>
  <si>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</si>
  <si>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</si>
  <si>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</si>
  <si>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</si>
  <si>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</si>
  <si>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</si>
  <si>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</si>
  <si>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</si>
  <si>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</si>
  <si>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</si>
  <si>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</si>
  <si>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</si>
  <si>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</si>
  <si>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</si>
  <si>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</si>
  <si>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</si>
  <si>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</si>
  <si>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</si>
  <si>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</si>
  <si>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</si>
  <si>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</si>
  <si>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</si>
  <si>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</si>
  <si>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</si>
  <si>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</si>
  <si>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</si>
  <si>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</si>
  <si>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</si>
  <si>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</si>
  <si>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</si>
  <si>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</si>
  <si>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</si>
  <si>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</si>
  <si>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</si>
  <si>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</si>
  <si>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</si>
  <si>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</si>
  <si>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</si>
  <si>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</si>
  <si>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</si>
  <si>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</si>
  <si>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</si>
  <si>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</si>
  <si>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</si>
  <si>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</si>
  <si>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</si>
  <si>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</si>
  <si>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</si>
  <si>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</si>
  <si>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</si>
  <si>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</si>
  <si>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</si>
  <si>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</si>
  <si>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</si>
  <si>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</si>
  <si>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</si>
  <si>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</si>
  <si>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</si>
  <si>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</si>
  <si>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</si>
  <si>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</si>
  <si>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</si>
  <si>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</si>
  <si>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</si>
  <si>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</si>
  <si>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</si>
  <si>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</si>
  <si>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</si>
  <si>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</si>
  <si>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</si>
  <si>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</si>
  <si>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</si>
  <si>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</si>
  <si>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</si>
  <si>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</si>
  <si>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</si>
  <si>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</si>
  <si>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</si>
  <si>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</si>
  <si>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</si>
  <si>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</si>
  <si>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</si>
  <si>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</si>
  <si>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</si>
  <si>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</si>
  <si>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</si>
  <si>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</si>
  <si>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</si>
  <si>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</si>
  <si>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</si>
  <si>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</si>
  <si>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</si>
  <si>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</si>
  <si>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</si>
  <si>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</si>
  <si>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</si>
  <si>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</si>
  <si>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</si>
  <si>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</si>
  <si>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</si>
  <si>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</si>
  <si>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</si>
  <si>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</si>
  <si>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</si>
  <si>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</si>
  <si>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</si>
  <si>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</si>
  <si>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</si>
  <si>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</si>
  <si>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</si>
  <si>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</si>
  <si>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</si>
  <si>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</si>
  <si>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</si>
  <si>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</si>
  <si>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</si>
  <si>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</si>
  <si>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</si>
  <si>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</si>
  <si>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</si>
  <si>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</si>
  <si>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</si>
  <si>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</si>
  <si>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</si>
  <si>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</si>
  <si>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</si>
  <si>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</si>
  <si>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</si>
  <si>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</si>
  <si>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</si>
  <si>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</si>
  <si>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</si>
  <si>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</si>
  <si>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</si>
  <si>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</si>
  <si>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</si>
  <si>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</si>
  <si>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</si>
  <si>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</si>
  <si>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</si>
  <si>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</si>
  <si>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</si>
  <si>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</si>
  <si>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</si>
  <si>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</si>
  <si>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</si>
  <si>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</si>
  <si>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</si>
  <si>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</si>
  <si>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</si>
  <si>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</si>
  <si>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</si>
  <si>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</si>
  <si>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</si>
  <si>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</si>
  <si>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</si>
  <si>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</si>
  <si>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</si>
  <si>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</si>
  <si>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</si>
  <si>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</si>
  <si>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</si>
  <si>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</si>
  <si>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</si>
  <si>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</si>
  <si>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</si>
  <si>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</si>
  <si>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</si>
  <si>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</si>
  <si>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</si>
  <si>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</si>
  <si>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</si>
  <si>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</si>
  <si>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</si>
  <si>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</si>
  <si>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</si>
  <si>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</si>
  <si>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</si>
  <si>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</si>
  <si>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</si>
  <si>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</si>
  <si>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</si>
  <si>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</si>
  <si>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</si>
  <si>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</si>
  <si>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</si>
  <si>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</si>
  <si>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</si>
  <si>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</si>
  <si>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</si>
  <si>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</si>
  <si>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</si>
  <si>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</si>
  <si>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</si>
  <si>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</si>
  <si>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</si>
  <si>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</si>
  <si>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</si>
  <si>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</si>
  <si>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</si>
  <si>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</si>
  <si>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</si>
  <si>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</si>
  <si>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</si>
  <si>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</si>
  <si>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</si>
  <si>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</si>
  <si>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</si>
  <si>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</si>
  <si>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</si>
  <si>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</si>
  <si>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</si>
  <si>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</si>
  <si>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</si>
  <si>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</si>
  <si>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</si>
  <si>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</si>
  <si>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</si>
  <si>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</si>
  <si>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</si>
  <si>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</si>
  <si>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</si>
  <si>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</si>
  <si>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</si>
  <si>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</si>
  <si>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</si>
  <si>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</si>
  <si>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</si>
  <si>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</si>
  <si>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</si>
  <si>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</si>
  <si>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</si>
  <si>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</si>
  <si>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</si>
  <si>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</si>
  <si>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</si>
  <si>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</si>
  <si>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</si>
  <si>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</si>
  <si>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</si>
  <si>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</si>
  <si>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</si>
  <si>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</si>
  <si>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</si>
  <si>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</si>
  <si>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</si>
  <si>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</si>
  <si>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</si>
  <si>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</si>
  <si>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</si>
  <si>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</si>
  <si>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</si>
  <si>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</si>
  <si>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</si>
  <si>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</si>
  <si>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</si>
  <si>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</si>
  <si>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</si>
  <si>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</si>
  <si>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</si>
  <si>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</si>
  <si>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</si>
  <si>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</si>
  <si>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</si>
  <si>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</si>
  <si>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</si>
  <si>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</si>
  <si>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</si>
  <si>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</si>
  <si>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</si>
  <si>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</si>
  <si>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</si>
  <si>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</si>
  <si>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</si>
  <si>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</si>
  <si>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</si>
  <si>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</si>
  <si>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</si>
  <si>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</si>
  <si>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</si>
  <si>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</si>
  <si>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</si>
  <si>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</si>
  <si>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</si>
  <si>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</si>
  <si>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</si>
  <si>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</si>
  <si>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</si>
  <si>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</si>
  <si>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</si>
  <si>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</si>
  <si>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</si>
  <si>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</si>
  <si>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</si>
  <si>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</si>
  <si>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</si>
  <si>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</si>
  <si>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</si>
  <si>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</si>
  <si>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</si>
  <si>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</si>
  <si>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</si>
  <si>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</si>
  <si>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</si>
  <si>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</si>
  <si>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</si>
  <si>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</si>
  <si>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</si>
  <si>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</si>
  <si>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</si>
  <si>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</si>
  <si>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</si>
  <si>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</si>
  <si>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</si>
  <si>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</si>
  <si>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</si>
  <si>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</si>
  <si>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</si>
  <si>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</si>
  <si>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</si>
  <si>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</si>
  <si>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</si>
  <si>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</si>
  <si>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</si>
  <si>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</si>
  <si>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</si>
  <si>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</si>
  <si>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</si>
  <si>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</si>
  <si>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</si>
  <si>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</si>
  <si>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</si>
  <si>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</si>
  <si>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</si>
  <si>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</si>
  <si>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</si>
  <si>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</si>
  <si>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</si>
  <si>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</si>
  <si>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</si>
  <si>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</si>
  <si>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</si>
  <si>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</si>
  <si>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</si>
  <si>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</si>
  <si>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</si>
  <si>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</si>
  <si>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</si>
  <si>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</si>
  <si>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</si>
  <si>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</si>
  <si>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</si>
  <si>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</si>
  <si>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</si>
  <si>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</si>
  <si>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</si>
  <si>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</si>
  <si>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</si>
  <si>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</si>
  <si>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</si>
  <si>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</si>
  <si>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</si>
  <si>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</si>
  <si>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</si>
  <si>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</si>
  <si>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</si>
  <si>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</si>
  <si>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</si>
  <si>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</si>
  <si>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</si>
  <si>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</si>
  <si>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</si>
  <si>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</si>
  <si>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</si>
  <si>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</si>
  <si>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</si>
  <si>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</si>
  <si>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</si>
  <si>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</si>
  <si>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</si>
  <si>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</si>
  <si>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</si>
  <si>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</si>
  <si>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</si>
  <si>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</si>
  <si>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</si>
  <si>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</si>
  <si>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</si>
  <si>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</si>
  <si>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</si>
  <si>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</si>
  <si>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</si>
  <si>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</si>
  <si>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</si>
  <si>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</si>
  <si>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</si>
  <si>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</si>
  <si>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</si>
  <si>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</si>
  <si>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</si>
  <si>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</si>
  <si>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</si>
  <si>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</si>
  <si>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</si>
  <si>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</si>
  <si>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</si>
  <si>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</si>
  <si>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</si>
  <si>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</si>
  <si>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</si>
  <si>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</si>
  <si>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</si>
  <si>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</si>
  <si>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</si>
  <si>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</si>
  <si>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</si>
  <si>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</si>
  <si>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</si>
  <si>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</si>
  <si>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</si>
  <si>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</si>
  <si>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</si>
  <si>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</si>
  <si>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</si>
  <si>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</si>
  <si>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</si>
  <si>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</si>
  <si>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</si>
  <si>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</si>
  <si>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</si>
  <si>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</si>
  <si>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</si>
  <si>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</si>
  <si>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</si>
  <si>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</si>
  <si>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</si>
  <si>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</si>
  <si>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</si>
  <si>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</si>
  <si>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</si>
  <si>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</si>
  <si>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</si>
  <si>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</si>
  <si>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</si>
  <si>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</si>
  <si>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</si>
  <si>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</si>
  <si>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</si>
  <si>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</si>
  <si>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</si>
  <si>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</si>
  <si>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</si>
  <si>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</si>
  <si>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</si>
  <si>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</si>
  <si>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</si>
  <si>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</si>
  <si>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</si>
  <si>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</si>
  <si>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</si>
  <si>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</si>
  <si>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</si>
  <si>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</si>
  <si>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</si>
  <si>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</si>
  <si>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</si>
  <si>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</si>
  <si>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</si>
  <si>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</si>
  <si>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</si>
  <si>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</si>
  <si>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</si>
  <si>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</si>
  <si>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</si>
  <si>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</si>
  <si>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</si>
  <si>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</si>
  <si>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</si>
  <si>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</si>
  <si>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</si>
  <si>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</si>
  <si>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</si>
  <si>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</si>
  <si>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</si>
  <si>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</si>
  <si>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</si>
  <si>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</si>
  <si>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</si>
  <si>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</si>
  <si>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</si>
  <si>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</si>
  <si>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</si>
  <si>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</si>
  <si>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</si>
  <si>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</si>
  <si>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</si>
  <si>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</si>
  <si>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</si>
  <si>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</si>
  <si>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</si>
  <si>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</si>
  <si>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</si>
  <si>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</si>
  <si>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</si>
  <si>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</si>
  <si>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</si>
  <si>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</si>
  <si>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</si>
  <si>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</si>
  <si>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</si>
  <si>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</si>
  <si>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</si>
  <si>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</si>
  <si>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</si>
  <si>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</si>
  <si>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</si>
  <si>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</si>
  <si>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</si>
  <si>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</si>
  <si>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</si>
  <si>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</si>
  <si>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</si>
  <si>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</si>
  <si>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</si>
  <si>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</si>
  <si>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</si>
  <si>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</si>
  <si>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</si>
  <si>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</si>
  <si>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</si>
  <si>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</si>
  <si>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</si>
  <si>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</si>
  <si>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</si>
  <si>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</si>
  <si>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</si>
  <si>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</si>
  <si>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</si>
  <si>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</si>
  <si>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</si>
  <si>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</si>
  <si>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</si>
  <si>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</si>
  <si>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</si>
  <si>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</si>
  <si>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</si>
  <si>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</si>
  <si>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</si>
  <si>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</si>
  <si>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</si>
  <si>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</si>
  <si>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</si>
  <si>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</si>
  <si>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</si>
  <si>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</si>
  <si>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</si>
  <si>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</si>
  <si>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</si>
  <si>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</si>
  <si>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</si>
  <si>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</si>
  <si>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</si>
  <si>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</si>
  <si>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</si>
  <si>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</si>
  <si>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</si>
  <si>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</si>
  <si>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</si>
  <si>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</si>
  <si>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</si>
  <si>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</si>
  <si>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</si>
  <si>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</si>
  <si>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</si>
  <si>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</si>
  <si>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</si>
  <si>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</si>
  <si>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</si>
  <si>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</si>
  <si>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</si>
  <si>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</si>
  <si>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</si>
  <si>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</si>
  <si>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</si>
  <si>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</si>
  <si>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</si>
  <si>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</si>
  <si>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</si>
  <si>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</si>
  <si>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</si>
  <si>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</si>
  <si>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</si>
  <si>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</si>
  <si>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</si>
  <si>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</si>
  <si>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</si>
  <si>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</si>
  <si>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</si>
  <si>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</si>
  <si>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</si>
  <si>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</si>
  <si>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</si>
  <si>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</si>
  <si>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</si>
  <si>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</si>
  <si>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</si>
  <si>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</si>
  <si>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</si>
  <si>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</si>
  <si>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</si>
  <si>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</si>
  <si>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</si>
  <si>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</si>
  <si>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</si>
  <si>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</si>
  <si>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</si>
  <si>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</si>
  <si>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</si>
  <si>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</si>
  <si>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</si>
  <si>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</si>
  <si>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</si>
  <si>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</si>
  <si>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</si>
  <si>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</si>
  <si>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</si>
  <si>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</si>
  <si>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</si>
  <si>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</si>
  <si>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</si>
  <si>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</si>
  <si>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</si>
  <si>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</si>
  <si>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</si>
  <si>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</si>
  <si>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</si>
  <si>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</si>
  <si>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</si>
  <si>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</si>
  <si>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</si>
  <si>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</si>
  <si>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</si>
  <si>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</si>
  <si>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</si>
  <si>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</si>
  <si>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</si>
  <si>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</si>
  <si>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</si>
  <si>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</si>
  <si>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</si>
  <si>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</si>
  <si>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</si>
  <si>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</si>
  <si>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</si>
  <si>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</si>
  <si>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</si>
  <si>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</si>
  <si>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</si>
  <si>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</si>
  <si>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</si>
  <si>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</si>
  <si>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</si>
  <si>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</si>
  <si>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</si>
  <si>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</si>
  <si>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</si>
  <si>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</si>
  <si>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</si>
  <si>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</si>
  <si>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</si>
  <si>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</si>
  <si>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</si>
  <si>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</si>
  <si>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</si>
  <si>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</si>
  <si>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</si>
  <si>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</si>
  <si>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</si>
  <si>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</si>
  <si>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</si>
  <si>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</si>
  <si>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</si>
  <si>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</si>
  <si>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</si>
  <si>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</si>
  <si>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</si>
  <si>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</si>
  <si>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</si>
  <si>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</si>
  <si>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</si>
  <si>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</si>
  <si>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</si>
  <si>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</si>
  <si>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</si>
  <si>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</si>
  <si>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</si>
  <si>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</si>
  <si>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</si>
  <si>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</si>
  <si>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</si>
  <si>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</si>
  <si>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</si>
  <si>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</si>
  <si>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</si>
  <si>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</si>
  <si>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</si>
  <si>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</si>
  <si>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</si>
  <si>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</si>
  <si>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</si>
  <si>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</si>
  <si>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</si>
  <si>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</si>
  <si>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</si>
  <si>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</si>
  <si>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</si>
  <si>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</si>
  <si>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</si>
  <si>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</si>
  <si>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</si>
  <si>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</si>
  <si>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</si>
  <si>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</si>
  <si>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</si>
  <si>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</si>
  <si>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</si>
  <si>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</si>
  <si>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</si>
  <si>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</si>
  <si>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</si>
  <si>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</si>
  <si>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</si>
  <si>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</si>
  <si>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</si>
  <si>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</si>
  <si>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</si>
  <si>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</si>
  <si>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</si>
  <si>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</si>
  <si>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</si>
  <si>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</si>
  <si>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</si>
  <si>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</si>
  <si>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</si>
  <si>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</si>
  <si>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</si>
  <si>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</si>
  <si>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</si>
  <si>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</si>
  <si>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</si>
  <si>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</si>
  <si>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</si>
  <si>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</si>
  <si>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</si>
  <si>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</si>
  <si>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</si>
  <si>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</si>
  <si>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</si>
  <si>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</si>
  <si>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</si>
  <si>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</si>
  <si>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</si>
  <si>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</si>
  <si>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</si>
  <si>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</si>
  <si>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</si>
  <si>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</si>
  <si>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</si>
  <si>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</si>
  <si>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</si>
  <si>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</si>
  <si>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</si>
  <si>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</si>
  <si>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</si>
  <si>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</si>
  <si>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</si>
  <si>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</si>
  <si>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</si>
  <si>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</si>
  <si>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</si>
  <si>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</si>
  <si>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</si>
  <si>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</si>
  <si>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</si>
  <si>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</si>
  <si>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</si>
  <si>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</si>
  <si>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</si>
  <si>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</si>
  <si>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</si>
  <si>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</si>
  <si>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</si>
  <si>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</si>
  <si>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</si>
  <si>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</si>
  <si>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</si>
  <si>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</si>
  <si>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</si>
  <si>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</si>
  <si>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</si>
  <si>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</si>
  <si>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</si>
  <si>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</si>
  <si>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</si>
  <si>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</si>
  <si>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</si>
  <si>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</si>
  <si>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</si>
  <si>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</si>
  <si>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</si>
  <si>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</si>
  <si>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</si>
  <si>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</si>
  <si>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</si>
  <si>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</si>
  <si>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</si>
  <si>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</si>
  <si>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</si>
  <si>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</si>
  <si>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</si>
  <si>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</si>
  <si>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</si>
  <si>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</si>
  <si>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</si>
  <si>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</si>
  <si>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</si>
  <si>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</si>
  <si>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</si>
  <si>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</si>
  <si>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</si>
  <si>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</si>
  <si>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</si>
  <si>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</si>
  <si>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</si>
  <si>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</si>
  <si>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</si>
  <si>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</si>
  <si>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</si>
  <si>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</si>
  <si>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</si>
  <si>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</si>
  <si>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</si>
  <si>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</si>
  <si>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</si>
  <si>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</si>
  <si>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</si>
  <si>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</si>
  <si>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</si>
  <si>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</si>
  <si>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</si>
  <si>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</si>
  <si>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</si>
  <si>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</si>
  <si>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</si>
  <si>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</si>
  <si>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</si>
  <si>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</si>
  <si>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</si>
  <si>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</si>
  <si>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</si>
  <si>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</si>
  <si>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</si>
  <si>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</si>
  <si>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</si>
  <si>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</si>
  <si>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</si>
  <si>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</si>
  <si>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</si>
  <si>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</si>
  <si>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</si>
  <si>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</si>
  <si>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</si>
  <si>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</si>
  <si>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</si>
  <si>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</si>
  <si>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</si>
  <si>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</si>
  <si>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</si>
  <si>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</si>
  <si>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</si>
  <si>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</si>
  <si>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</si>
  <si>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</si>
  <si>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</si>
  <si>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</si>
  <si>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</si>
  <si>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</si>
  <si>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</si>
  <si>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</si>
  <si>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</si>
  <si>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</si>
  <si>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</si>
  <si>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</si>
  <si>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</si>
  <si>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</si>
  <si>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</si>
  <si>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</si>
  <si>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</si>
  <si>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</si>
  <si>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</si>
  <si>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</si>
  <si>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</si>
  <si>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</si>
  <si>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</si>
  <si>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</si>
  <si>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</si>
  <si>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</si>
  <si>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</si>
  <si>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</si>
  <si>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</si>
  <si>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</si>
  <si>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</si>
  <si>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</si>
  <si>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</si>
  <si>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</si>
  <si>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</si>
  <si>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</si>
  <si>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</si>
  <si>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</si>
  <si>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</si>
  <si>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</si>
  <si>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</si>
  <si>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</si>
  <si>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</si>
  <si>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</si>
  <si>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</si>
  <si>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</si>
  <si>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</si>
  <si>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</si>
  <si>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</si>
  <si>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</si>
  <si>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</si>
  <si>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</si>
  <si>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</si>
  <si>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</si>
  <si>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</si>
  <si>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</si>
  <si>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</si>
  <si>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</si>
  <si>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</si>
  <si>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</si>
  <si>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</si>
  <si>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</si>
  <si>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</si>
  <si>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</si>
  <si>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</si>
  <si>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</si>
  <si>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</si>
  <si>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</si>
  <si>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</si>
  <si>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</si>
  <si>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</si>
  <si>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</si>
  <si>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</si>
  <si>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</si>
  <si>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</si>
  <si>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</si>
  <si>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</si>
  <si>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</si>
  <si>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</si>
  <si>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</si>
  <si>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</si>
  <si>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</si>
  <si>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</si>
  <si>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</si>
  <si>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</si>
  <si>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</si>
  <si>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</si>
  <si>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</si>
  <si>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</si>
  <si>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</si>
  <si>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</si>
  <si>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</si>
  <si>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</si>
  <si>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</si>
  <si>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</si>
  <si>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</si>
  <si>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</si>
  <si>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</si>
  <si>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</si>
  <si>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</si>
  <si>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</si>
  <si>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</si>
  <si>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</si>
  <si>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</si>
  <si>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</si>
  <si>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</si>
  <si>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</si>
  <si>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</si>
  <si>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</si>
  <si>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</si>
  <si>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</si>
  <si>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</si>
  <si>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</si>
  <si>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</si>
  <si>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</si>
  <si>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</si>
  <si>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</si>
  <si>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</si>
  <si>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</si>
  <si>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</si>
  <si>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</si>
  <si>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</si>
  <si>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</si>
  <si>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</si>
  <si>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</si>
  <si>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</si>
  <si>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</si>
  <si>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</si>
  <si>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</si>
  <si>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</si>
  <si>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</si>
  <si>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</si>
  <si>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</si>
  <si>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</si>
  <si>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</si>
  <si>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</si>
  <si>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</si>
  <si>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</si>
  <si>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</si>
  <si>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</si>
  <si>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</si>
  <si>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</si>
  <si>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</si>
  <si>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</si>
  <si>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</si>
  <si>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</si>
  <si>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</si>
  <si>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</si>
  <si>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</si>
  <si>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</si>
  <si>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</si>
  <si>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</si>
  <si>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</si>
  <si>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</si>
  <si>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</si>
  <si>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</si>
  <si>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</si>
  <si>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</si>
  <si>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</si>
  <si>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</si>
  <si>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</si>
  <si>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</si>
  <si>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</si>
  <si>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</si>
  <si>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</si>
  <si>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</si>
  <si>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</si>
  <si>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</si>
  <si>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</si>
  <si>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</si>
  <si>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</si>
  <si>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</si>
  <si>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</si>
  <si>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</si>
  <si>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</si>
  <si>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</si>
  <si>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</si>
  <si>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</si>
  <si>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</si>
  <si>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</si>
  <si>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</si>
  <si>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</si>
  <si>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</si>
  <si>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</si>
  <si>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</si>
  <si>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</si>
  <si>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</si>
  <si>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</si>
  <si>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</si>
  <si>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</si>
  <si>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</si>
  <si>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</si>
  <si>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</si>
  <si>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</si>
  <si>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</si>
  <si>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</si>
  <si>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</si>
  <si>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</si>
  <si>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</si>
  <si>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</si>
  <si>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</si>
  <si>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</si>
  <si>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</si>
  <si>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</si>
  <si>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</si>
  <si>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</si>
  <si>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</si>
  <si>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</si>
  <si>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</si>
  <si>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</si>
  <si>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</si>
  <si>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</si>
  <si>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</si>
  <si>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</si>
  <si>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</si>
  <si>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</si>
  <si>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</si>
  <si>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</si>
  <si>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</si>
  <si>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</si>
  <si>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</si>
  <si>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</si>
  <si>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</si>
  <si>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</si>
  <si>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</si>
  <si>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</si>
  <si>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</si>
  <si>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</si>
  <si>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</si>
  <si>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</si>
  <si>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</si>
  <si>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</si>
  <si>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</si>
  <si>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</si>
  <si>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</si>
  <si>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</si>
  <si>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</si>
  <si>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</si>
  <si>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</si>
  <si>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</si>
  <si>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</si>
  <si>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</si>
  <si>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</si>
  <si>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</si>
  <si>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</si>
  <si>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</si>
  <si>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</si>
  <si>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</si>
  <si>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</si>
  <si>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</si>
  <si>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</si>
  <si>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</si>
  <si>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</si>
  <si>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</si>
  <si>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</si>
  <si>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</si>
  <si>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</si>
  <si>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</si>
  <si>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</si>
  <si>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</si>
  <si>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</si>
  <si>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</si>
  <si>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</si>
  <si>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</si>
  <si>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</si>
  <si>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</si>
  <si>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</si>
  <si>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</si>
  <si>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</si>
  <si>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</si>
  <si>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</si>
  <si>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</si>
  <si>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</si>
  <si>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</si>
  <si>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</si>
  <si>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</si>
  <si>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</si>
  <si>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</si>
  <si>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</si>
  <si>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</si>
  <si>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</si>
  <si>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</si>
  <si>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</si>
  <si>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</si>
  <si>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</si>
  <si>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</si>
  <si>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</si>
  <si>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</si>
  <si>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</si>
  <si>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</si>
  <si>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</si>
  <si>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</si>
  <si>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</si>
  <si>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</si>
  <si>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</si>
  <si>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</si>
  <si>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</si>
  <si>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</si>
  <si>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</si>
  <si>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</si>
  <si>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</si>
  <si>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</si>
  <si>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</si>
  <si>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</si>
  <si>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</si>
  <si>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</si>
  <si>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</si>
  <si>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</si>
  <si>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</si>
  <si>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</si>
  <si>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</si>
  <si>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</si>
  <si>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</si>
  <si>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</si>
  <si>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</si>
  <si>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</si>
  <si>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</si>
  <si>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</si>
  <si>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</si>
  <si>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</si>
  <si>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</si>
  <si>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</si>
  <si>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</si>
  <si>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</si>
  <si>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</si>
  <si>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</si>
  <si>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</si>
  <si>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</si>
  <si>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</si>
  <si>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</si>
  <si>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</si>
  <si>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</si>
  <si>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</si>
  <si>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</si>
  <si>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</si>
  <si>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</si>
  <si>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</si>
  <si>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</si>
  <si>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</si>
  <si>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</si>
  <si>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</si>
  <si>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</si>
  <si>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</si>
  <si>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</si>
  <si>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</si>
  <si>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</si>
  <si>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</si>
  <si>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</si>
  <si>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</si>
  <si>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</si>
  <si>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</si>
  <si>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</si>
  <si>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</si>
  <si>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</si>
  <si>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</si>
  <si>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</si>
  <si>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</si>
  <si>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</si>
  <si>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</si>
  <si>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</si>
  <si>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</si>
  <si>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</si>
  <si>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</si>
  <si>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</si>
  <si>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</si>
  <si>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</si>
  <si>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</si>
  <si>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</si>
  <si>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</si>
  <si>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</si>
  <si>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</si>
  <si>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</si>
  <si>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</si>
  <si>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</si>
  <si>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</si>
  <si>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</si>
  <si>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</si>
  <si>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</si>
  <si>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</si>
  <si>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</si>
  <si>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</si>
  <si>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</si>
  <si>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</si>
  <si>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</si>
  <si>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</si>
  <si>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</si>
  <si>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</si>
  <si>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</si>
  <si>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</si>
  <si>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</si>
  <si>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</si>
  <si>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</si>
  <si>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</si>
  <si>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</si>
  <si>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</si>
  <si>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</si>
  <si>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</si>
  <si>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</si>
  <si>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</si>
  <si>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</si>
  <si>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</si>
  <si>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</si>
  <si>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</si>
  <si>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</si>
  <si>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</si>
  <si>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</si>
  <si>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</si>
  <si>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</si>
  <si>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</si>
  <si>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</si>
  <si>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</si>
  <si>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</si>
  <si>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</si>
  <si>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</si>
  <si>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</si>
  <si>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</si>
  <si>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</si>
  <si>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</si>
  <si>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</si>
  <si>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</si>
  <si>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</si>
  <si>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</si>
  <si>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</si>
  <si>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</si>
  <si>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</si>
  <si>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</si>
  <si>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</si>
  <si>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</si>
  <si>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</si>
  <si>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</si>
  <si>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</si>
  <si>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</si>
  <si>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</si>
  <si>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</si>
  <si>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</si>
  <si>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</si>
  <si>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</si>
  <si>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</si>
  <si>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</si>
  <si>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</si>
  <si>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</si>
  <si>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</si>
  <si>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</si>
  <si>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</si>
  <si>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</si>
  <si>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</si>
  <si>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</si>
  <si>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</si>
  <si>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</si>
  <si>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</si>
  <si>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</si>
  <si>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</si>
  <si>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</si>
  <si>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</si>
  <si>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</si>
  <si>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</si>
  <si>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</si>
  <si>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</si>
  <si>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</si>
  <si>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</si>
  <si>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</si>
  <si>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</si>
  <si>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</si>
  <si>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</si>
  <si>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</si>
  <si>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</si>
  <si>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</si>
  <si>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</si>
  <si>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</si>
  <si>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</si>
  <si>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</si>
  <si>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</si>
  <si>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</si>
  <si>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</si>
  <si>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</si>
  <si>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</si>
  <si>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</si>
  <si>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</si>
  <si>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</si>
  <si>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</si>
  <si>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</si>
  <si>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</si>
  <si>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</si>
  <si>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</si>
  <si>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</si>
  <si>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</si>
  <si>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</si>
  <si>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</si>
  <si>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</si>
  <si>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</si>
  <si>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</si>
  <si>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</si>
  <si>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</si>
  <si>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</si>
  <si>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</si>
  <si>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</si>
  <si>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</si>
  <si>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</si>
  <si>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</si>
  <si>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</si>
  <si>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</si>
  <si>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</si>
  <si>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</si>
  <si>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</si>
  <si>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</si>
  <si>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</si>
  <si>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</si>
  <si>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</si>
  <si>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</si>
  <si>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</si>
  <si>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</si>
  <si>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</si>
  <si>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</si>
  <si>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</si>
  <si>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</si>
  <si>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</si>
  <si>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</si>
  <si>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</si>
  <si>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</si>
  <si>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</si>
  <si>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</si>
  <si>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</si>
  <si>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</si>
  <si>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</si>
  <si>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</si>
  <si>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</si>
  <si>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</si>
  <si>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</si>
  <si>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</si>
  <si>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</si>
  <si>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</si>
  <si>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</si>
  <si>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</si>
  <si>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</si>
  <si>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</si>
  <si>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</si>
  <si>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</si>
  <si>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</si>
  <si>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</si>
  <si>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</si>
  <si>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</si>
  <si>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</si>
  <si>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</si>
  <si>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</si>
  <si>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</si>
  <si>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</si>
  <si>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</si>
  <si>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</si>
  <si>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</si>
  <si>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</si>
  <si>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</si>
  <si>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</si>
  <si>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</si>
  <si>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</si>
  <si>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</si>
  <si>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</si>
  <si>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</si>
  <si>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</si>
  <si>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</si>
  <si>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</si>
  <si>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</si>
  <si>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</si>
  <si>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</si>
  <si>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</si>
  <si>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</si>
  <si>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</si>
  <si>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</si>
  <si>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</si>
  <si>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</si>
  <si>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</si>
  <si>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</si>
  <si>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</si>
  <si>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</si>
  <si>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</si>
  <si>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</si>
  <si>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</si>
  <si>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</si>
  <si>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</si>
  <si>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</si>
  <si>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</si>
  <si>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</si>
  <si>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</si>
  <si>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</si>
  <si>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</si>
  <si>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</si>
  <si>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</si>
  <si>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</si>
  <si>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</si>
  <si>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</si>
  <si>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</si>
  <si>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</si>
  <si>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</si>
  <si>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</si>
  <si>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</si>
  <si>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</si>
  <si>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</si>
  <si>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</si>
  <si>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</si>
  <si>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</si>
  <si>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</si>
  <si>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</si>
  <si>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</si>
  <si>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</si>
  <si>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</si>
  <si>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</si>
  <si>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</si>
  <si>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</si>
  <si>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</si>
  <si>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</si>
  <si>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</si>
  <si>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</si>
  <si>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</si>
  <si>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</si>
  <si>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</si>
  <si>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</si>
  <si>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</si>
  <si>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</si>
  <si>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</si>
  <si>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</si>
  <si>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</si>
  <si>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</si>
  <si>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</si>
  <si>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</si>
  <si>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</si>
  <si>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</si>
  <si>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</si>
  <si>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</si>
  <si>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</si>
  <si>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</si>
  <si>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</si>
  <si>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</si>
  <si>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</si>
  <si>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</si>
  <si>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</si>
  <si>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</si>
  <si>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</si>
  <si>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</si>
  <si>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</si>
  <si>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</si>
  <si>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</si>
  <si>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</si>
  <si>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</si>
  <si>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</si>
  <si>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</si>
  <si>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</si>
  <si>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</si>
  <si>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</si>
  <si>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</si>
  <si>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</si>
  <si>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</si>
  <si>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</si>
  <si>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</si>
  <si>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</si>
  <si>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</si>
  <si>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</si>
  <si>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</si>
  <si>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</si>
  <si>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</si>
  <si>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</si>
  <si>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</si>
  <si>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</si>
  <si>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</si>
  <si>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</si>
  <si>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</si>
  <si>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</si>
  <si>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</si>
  <si>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</si>
  <si>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</si>
  <si>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</si>
  <si>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</si>
  <si>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</si>
  <si>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</si>
  <si>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</si>
  <si>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</si>
  <si>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</si>
  <si>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</si>
  <si>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</si>
  <si>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</si>
  <si>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</si>
  <si>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</si>
  <si>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</si>
  <si>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</si>
  <si>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</si>
  <si>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</si>
  <si>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</si>
  <si>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</si>
  <si>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</si>
  <si>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</si>
  <si>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</si>
  <si>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</si>
  <si>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</si>
  <si>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</si>
  <si>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</si>
  <si>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</si>
  <si>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</si>
  <si>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</si>
  <si>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</si>
  <si>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</si>
  <si>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</si>
  <si>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</si>
  <si>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</si>
  <si>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</si>
  <si>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</si>
  <si>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</si>
  <si>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</si>
  <si>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</si>
  <si>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</si>
  <si>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</si>
  <si>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</si>
  <si>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</si>
  <si>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</si>
  <si>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</si>
  <si>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</si>
  <si>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</si>
  <si>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</si>
  <si>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</si>
  <si>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</si>
  <si>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</si>
  <si>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</si>
  <si>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</si>
  <si>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</si>
  <si>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</si>
  <si>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</si>
  <si>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</si>
  <si>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</si>
  <si>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</si>
  <si>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</si>
  <si>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</si>
  <si>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</si>
  <si>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</si>
  <si>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</si>
  <si>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</si>
  <si>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</si>
  <si>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</si>
  <si>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</si>
  <si>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</si>
  <si>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</si>
  <si>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</si>
  <si>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</si>
  <si>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</si>
  <si>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</si>
  <si>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</si>
  <si>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</si>
  <si>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</si>
  <si>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</si>
  <si>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</si>
  <si>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</si>
  <si>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</si>
  <si>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</si>
  <si>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</si>
  <si>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</si>
  <si>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</si>
  <si>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</si>
  <si>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</si>
  <si>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</si>
  <si>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</si>
  <si>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</si>
  <si>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</si>
  <si>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</si>
  <si>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</si>
  <si>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</si>
  <si>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</si>
  <si>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</si>
  <si>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</si>
  <si>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</si>
  <si>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</si>
  <si>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</si>
  <si>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</si>
  <si>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</si>
  <si>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</si>
  <si>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</si>
  <si>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</si>
  <si>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</si>
  <si>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</si>
  <si>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</si>
  <si>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</si>
  <si>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</si>
  <si>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</si>
  <si>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</si>
  <si>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</si>
  <si>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</si>
  <si>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</si>
  <si>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</si>
  <si>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</si>
  <si>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</si>
  <si>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</si>
  <si>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</si>
  <si>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</si>
  <si>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</si>
  <si>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</si>
  <si>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</si>
  <si>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</si>
  <si>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</si>
  <si>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</si>
  <si>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</si>
  <si>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</si>
  <si>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</si>
  <si>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</si>
  <si>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</si>
  <si>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</si>
  <si>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</si>
  <si>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</si>
  <si>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</si>
  <si>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</si>
  <si>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</si>
  <si>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</si>
  <si>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</si>
  <si>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</si>
  <si>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</si>
  <si>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</si>
  <si>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</si>
  <si>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</si>
  <si>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</si>
  <si>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</si>
  <si>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</si>
  <si>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</si>
  <si>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</si>
  <si>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</si>
  <si>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</si>
  <si>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</si>
  <si>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</si>
  <si>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</si>
  <si>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</si>
  <si>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</si>
  <si>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</si>
  <si>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</si>
  <si>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</si>
  <si>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</si>
  <si>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</si>
  <si>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</si>
  <si>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</si>
  <si>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</si>
  <si>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</si>
  <si>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</si>
  <si>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</si>
  <si>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</si>
  <si>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</si>
  <si>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</si>
  <si>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</si>
  <si>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</si>
  <si>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</si>
  <si>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</si>
  <si>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</si>
  <si>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</si>
  <si>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</si>
  <si>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</si>
  <si>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</si>
  <si>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</si>
  <si>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</si>
  <si>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</si>
  <si>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</si>
  <si>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</si>
  <si>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</si>
  <si>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</si>
  <si>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</si>
  <si>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</si>
  <si>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</si>
  <si>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</si>
  <si>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</si>
  <si>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</si>
  <si>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</si>
  <si>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</si>
  <si>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</si>
  <si>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</si>
  <si>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</si>
  <si>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</si>
  <si>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</si>
  <si>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</si>
  <si>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</si>
  <si>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</si>
  <si>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</si>
  <si>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</si>
  <si>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</si>
  <si>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</si>
  <si>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</si>
  <si>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</si>
  <si>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</si>
  <si>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</si>
  <si>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</si>
  <si>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</si>
  <si>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</si>
  <si>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</si>
  <si>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</si>
  <si>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</si>
  <si>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</si>
  <si>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</si>
  <si>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</si>
  <si>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</si>
  <si>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</si>
  <si>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</si>
  <si>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</si>
  <si>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</si>
  <si>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</si>
  <si>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</si>
  <si>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</si>
  <si>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</si>
  <si>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</si>
  <si>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</si>
  <si>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</si>
  <si>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</si>
  <si>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</si>
  <si>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</si>
  <si>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</si>
  <si>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</si>
  <si>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</si>
  <si>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</si>
  <si>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</si>
  <si>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</si>
  <si>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</si>
  <si>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</si>
  <si>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</si>
  <si>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</si>
  <si>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</si>
  <si>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</si>
  <si>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</si>
  <si>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</si>
  <si>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</si>
  <si>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</si>
  <si>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</si>
  <si>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</si>
  <si>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</si>
  <si>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</si>
  <si>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</si>
  <si>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</si>
  <si>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</si>
  <si>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</si>
  <si>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</si>
  <si>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</si>
  <si>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</si>
  <si>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</si>
  <si>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</si>
  <si>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</si>
  <si>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</si>
  <si>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</si>
  <si>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</si>
  <si>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</si>
  <si>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</si>
  <si>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</si>
  <si>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</si>
  <si>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</si>
  <si>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</si>
  <si>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</si>
  <si>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</si>
  <si>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</si>
  <si>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</si>
  <si>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</si>
  <si>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</si>
  <si>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</si>
  <si>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</si>
  <si>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</si>
  <si>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</si>
  <si>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</si>
  <si>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</si>
  <si>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</si>
  <si>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</si>
  <si>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</si>
  <si>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</si>
  <si>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</si>
  <si>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</si>
  <si>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</si>
  <si>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</si>
  <si>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</si>
  <si>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</si>
  <si>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</si>
  <si>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</si>
  <si>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</si>
  <si>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</si>
  <si>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</si>
  <si>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</si>
  <si>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</si>
  <si>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</si>
  <si>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</si>
  <si>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</si>
  <si>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</si>
  <si>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</si>
  <si>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</si>
  <si>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</si>
  <si>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</si>
  <si>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</si>
  <si>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</si>
  <si>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</si>
  <si>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</si>
  <si>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</si>
  <si>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</si>
  <si>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</si>
  <si>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</si>
  <si>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</si>
  <si>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</si>
  <si>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</si>
  <si>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</si>
  <si>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</si>
  <si>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</si>
  <si>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</si>
  <si>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</si>
  <si>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</si>
  <si>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</si>
  <si>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</si>
  <si>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</si>
  <si>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</si>
  <si>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</si>
  <si>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</si>
  <si>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</si>
  <si>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</si>
  <si>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</si>
  <si>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</si>
  <si>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</si>
  <si>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</si>
  <si>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</si>
  <si>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</si>
  <si>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</si>
  <si>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</si>
  <si>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</si>
  <si>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</si>
  <si>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</si>
  <si>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</si>
  <si>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</si>
  <si>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</si>
  <si>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</si>
  <si>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</si>
  <si>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</si>
  <si>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</si>
  <si>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</si>
  <si>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</si>
  <si>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</si>
  <si>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</si>
  <si>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</si>
  <si>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</si>
  <si>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</si>
  <si>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</si>
  <si>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</si>
  <si>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</si>
  <si>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</si>
  <si>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</si>
  <si>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</si>
  <si>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</si>
  <si>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</si>
  <si>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</si>
  <si>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</si>
  <si>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</si>
  <si>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</si>
  <si>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</si>
  <si>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</si>
  <si>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</si>
  <si>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</si>
  <si>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</si>
  <si>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</si>
  <si>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</si>
  <si>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</si>
  <si>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</si>
  <si>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</si>
  <si>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</si>
  <si>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</si>
  <si>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</si>
  <si>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</si>
  <si>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</si>
  <si>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</si>
  <si>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</si>
  <si>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</si>
  <si>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</si>
  <si>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</si>
  <si>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</si>
  <si>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</si>
  <si>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</si>
  <si>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</si>
  <si>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</si>
  <si>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</si>
  <si>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</si>
  <si>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</si>
  <si>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</si>
  <si>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</si>
  <si>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</si>
  <si>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</si>
  <si>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</si>
  <si>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</si>
  <si>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</si>
  <si>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</si>
  <si>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</si>
  <si>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</si>
  <si>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</si>
  <si>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</si>
  <si>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</si>
  <si>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</si>
  <si>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</si>
  <si>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</si>
  <si>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</si>
  <si>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</si>
  <si>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</si>
  <si>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</si>
  <si>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</si>
  <si>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</si>
  <si>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</si>
  <si>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</si>
  <si>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</si>
  <si>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</si>
  <si>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</si>
  <si>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</si>
  <si>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</si>
  <si>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</si>
  <si>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</si>
  <si>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</si>
  <si>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</si>
  <si>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</si>
  <si>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</si>
  <si>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</si>
  <si>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</si>
  <si>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</si>
  <si>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</si>
  <si>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</si>
  <si>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</si>
  <si>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</si>
  <si>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</si>
  <si>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</si>
  <si>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</si>
  <si>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</si>
  <si>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</si>
  <si>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</si>
  <si>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</si>
  <si>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</si>
  <si>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</si>
  <si>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</si>
  <si>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</si>
  <si>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</si>
  <si>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</si>
  <si>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</si>
  <si>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</si>
  <si>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</si>
  <si>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</si>
  <si>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</si>
  <si>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</si>
  <si>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</si>
  <si>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</si>
  <si>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</si>
  <si>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</si>
  <si>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</si>
  <si>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</si>
  <si>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</si>
  <si>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</si>
  <si>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</si>
  <si>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</si>
  <si>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</si>
  <si>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</si>
  <si>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</si>
  <si>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</si>
  <si>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</si>
  <si>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</si>
  <si>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</si>
  <si>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</si>
  <si>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</si>
  <si>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</si>
  <si>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</si>
  <si>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</si>
  <si>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</si>
  <si>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</si>
  <si>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</si>
  <si>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</si>
  <si>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</si>
  <si>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</si>
  <si>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</si>
  <si>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</si>
  <si>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</si>
  <si>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</si>
  <si>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</si>
  <si>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</si>
  <si>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</si>
  <si>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</si>
  <si>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</si>
  <si>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</si>
  <si>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</si>
  <si>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</si>
  <si>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</si>
  <si>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</si>
  <si>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</si>
  <si>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</si>
  <si>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</si>
  <si>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</si>
  <si>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</si>
  <si>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</si>
  <si>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</si>
  <si>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</si>
  <si>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</si>
  <si>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</si>
  <si>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</si>
  <si>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</si>
  <si>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</si>
  <si>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</si>
  <si>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</si>
  <si>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</si>
  <si>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</si>
  <si>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</si>
  <si>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</si>
  <si>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</si>
  <si>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</si>
  <si>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</si>
  <si>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</si>
  <si>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</si>
  <si>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</si>
  <si>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</si>
  <si>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</si>
  <si>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</si>
  <si>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</si>
  <si>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</si>
  <si>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</si>
  <si>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</si>
  <si>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</si>
  <si>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</si>
  <si>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</si>
  <si>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</si>
  <si>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</si>
  <si>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</si>
  <si>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</si>
  <si>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</si>
  <si>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</si>
  <si>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</si>
  <si>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</si>
  <si>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</si>
  <si>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</si>
  <si>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</si>
  <si>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</si>
  <si>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</si>
  <si>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</si>
  <si>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</si>
  <si>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</si>
  <si>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</si>
  <si>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</si>
  <si>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</si>
  <si>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</si>
  <si>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</si>
  <si>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</si>
  <si>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</si>
  <si>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</si>
  <si>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</si>
  <si>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</si>
  <si>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</si>
  <si>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</si>
  <si>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</si>
  <si>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</si>
  <si>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</si>
  <si>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</si>
  <si>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</si>
  <si>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</si>
  <si>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</si>
  <si>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</si>
  <si>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</si>
  <si>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</si>
  <si>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</si>
  <si>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</si>
  <si>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</si>
  <si>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</si>
  <si>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</si>
  <si>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</si>
  <si>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</si>
  <si>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</si>
  <si>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</si>
  <si>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</si>
  <si>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</si>
  <si>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</si>
  <si>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</si>
  <si>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</si>
  <si>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</si>
  <si>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</si>
  <si>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</si>
  <si>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</si>
  <si>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</si>
  <si>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</si>
  <si>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</si>
  <si>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</si>
  <si>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</si>
  <si>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</si>
  <si>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</si>
  <si>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</si>
  <si>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</si>
  <si>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</si>
  <si>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</si>
  <si>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</si>
  <si>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</si>
  <si>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</si>
  <si>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</si>
  <si>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</si>
  <si>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</si>
  <si>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</si>
  <si>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</si>
  <si>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</si>
  <si>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</si>
  <si>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</si>
  <si>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</si>
  <si>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</si>
  <si>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</si>
  <si>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</si>
  <si>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</si>
  <si>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</si>
  <si>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</si>
  <si>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</si>
  <si>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</si>
  <si>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</si>
  <si>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</si>
  <si>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</si>
  <si>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</si>
  <si>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</si>
  <si>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</si>
  <si>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</si>
  <si>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</si>
  <si>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</si>
  <si>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</si>
  <si>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</si>
  <si>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</si>
  <si>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</si>
  <si>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</si>
  <si>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</si>
  <si>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</si>
  <si>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</si>
  <si>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</si>
  <si>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</si>
  <si>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</si>
  <si>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</si>
  <si>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</si>
  <si>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</si>
  <si>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</si>
  <si>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</si>
  <si>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</si>
  <si>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</si>
  <si>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</si>
  <si>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</si>
  <si>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</si>
  <si>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</si>
  <si>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</si>
  <si>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</si>
  <si>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</si>
  <si>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</si>
  <si>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</si>
  <si>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</si>
  <si>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</si>
  <si>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</si>
  <si>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</si>
  <si>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</si>
  <si>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</si>
  <si>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</si>
  <si>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</si>
  <si>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</si>
  <si>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</si>
  <si>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</si>
  <si>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</si>
  <si>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</si>
  <si>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</si>
  <si>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</si>
  <si>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</si>
  <si>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</si>
  <si>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</si>
  <si>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</si>
  <si>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</si>
  <si>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</si>
  <si>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</si>
  <si>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</si>
  <si>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</si>
  <si>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</si>
  <si>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</si>
  <si>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</si>
  <si>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</si>
  <si>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</si>
  <si>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</si>
  <si>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</si>
  <si>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</si>
  <si>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</si>
  <si>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</si>
  <si>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</si>
  <si>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</si>
  <si>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</si>
  <si>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</si>
  <si>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</si>
  <si>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</si>
  <si>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</si>
  <si>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</si>
  <si>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</si>
  <si>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</si>
  <si>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</si>
  <si>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</si>
  <si>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</si>
  <si>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</si>
  <si>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</si>
  <si>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</si>
  <si>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</si>
  <si>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</si>
  <si>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</si>
  <si>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</si>
  <si>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</si>
  <si>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</si>
  <si>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</si>
  <si>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</si>
  <si>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</si>
  <si>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</si>
  <si>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</si>
  <si>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</si>
  <si>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</si>
  <si>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</si>
  <si>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</si>
  <si>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</si>
  <si>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</si>
  <si>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</si>
  <si>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</si>
  <si>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</si>
  <si>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</si>
  <si>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</si>
  <si>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</si>
  <si>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</si>
  <si>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</si>
  <si>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</si>
  <si>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</si>
  <si>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</si>
  <si>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</si>
  <si>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</si>
  <si>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</si>
  <si>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</si>
  <si>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</si>
  <si>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</si>
  <si>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</si>
  <si>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</si>
  <si>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</si>
  <si>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</si>
  <si>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</si>
  <si>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</si>
  <si>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</si>
  <si>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</si>
  <si>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</si>
  <si>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</si>
  <si>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</si>
  <si>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</si>
  <si>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</si>
  <si>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</si>
  <si>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</si>
  <si>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</si>
  <si>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</si>
  <si>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</si>
  <si>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</si>
  <si>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</si>
  <si>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</si>
  <si>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</si>
  <si>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</si>
  <si>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</si>
  <si>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</si>
  <si>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</si>
  <si>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</si>
  <si>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</si>
  <si>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</si>
  <si>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</si>
  <si>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</si>
  <si>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</si>
  <si>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</si>
  <si>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</si>
  <si>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</si>
  <si>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</si>
  <si>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</si>
  <si>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</si>
  <si>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</si>
  <si>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</si>
  <si>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</si>
  <si>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</si>
  <si>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</si>
  <si>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</si>
  <si>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</si>
  <si>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</si>
  <si>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</si>
  <si>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</si>
  <si>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</si>
  <si>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</si>
  <si>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</si>
  <si>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</si>
  <si>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</si>
  <si>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</si>
  <si>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</si>
  <si>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</si>
  <si>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</si>
  <si>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</si>
  <si>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</si>
  <si>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</si>
  <si>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</si>
  <si>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</si>
  <si>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</si>
  <si>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</si>
  <si>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</si>
  <si>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</si>
  <si>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</si>
  <si>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</si>
  <si>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</si>
  <si>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</si>
  <si>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</si>
  <si>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</si>
  <si>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</si>
  <si>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</si>
  <si>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</si>
  <si>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</si>
  <si>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</si>
  <si>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</si>
  <si>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</si>
  <si>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</si>
  <si>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</si>
  <si>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</si>
  <si>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</si>
  <si>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</si>
  <si>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</si>
  <si>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</si>
  <si>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</si>
  <si>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</si>
  <si>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</si>
  <si>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</si>
  <si>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</si>
  <si>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</si>
  <si>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</si>
  <si>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</si>
  <si>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</si>
  <si>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</si>
  <si>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</si>
  <si>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</si>
  <si>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</si>
  <si>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</si>
  <si>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</si>
  <si>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</si>
  <si>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</si>
  <si>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</si>
  <si>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</si>
  <si>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</si>
  <si>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</si>
  <si>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</si>
  <si>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</si>
  <si>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</si>
  <si>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</si>
  <si>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</si>
  <si>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</si>
  <si>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</si>
  <si>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</si>
  <si>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</si>
  <si>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</si>
  <si>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</si>
  <si>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</si>
  <si>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</si>
  <si>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</si>
  <si>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</si>
  <si>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</si>
  <si>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</si>
  <si>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</si>
  <si>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</si>
  <si>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</si>
  <si>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</si>
  <si>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</si>
  <si>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</si>
  <si>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</si>
  <si>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</si>
  <si>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</si>
  <si>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</si>
  <si>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</si>
  <si>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</si>
  <si>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</si>
  <si>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</si>
  <si>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</si>
  <si>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</si>
  <si>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</si>
  <si>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</si>
  <si>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</si>
  <si>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</si>
  <si>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</si>
  <si>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</si>
  <si>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</si>
  <si>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</si>
  <si>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</si>
  <si>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</si>
  <si>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</si>
  <si>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</si>
  <si>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</si>
  <si>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</si>
  <si>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</si>
  <si>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</si>
  <si>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</si>
  <si>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</si>
  <si>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</si>
  <si>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</si>
  <si>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</si>
  <si>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</si>
  <si>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</si>
  <si>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</si>
  <si>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</si>
  <si>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</si>
  <si>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</si>
  <si>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</si>
  <si>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</si>
  <si>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</si>
  <si>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</si>
  <si>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</si>
  <si>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</si>
  <si>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</si>
  <si>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</si>
  <si>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</si>
  <si>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</si>
  <si>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</si>
  <si>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</si>
  <si>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</si>
  <si>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</si>
  <si>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</si>
  <si>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</si>
  <si>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</si>
  <si>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</si>
  <si>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</si>
  <si>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</si>
  <si>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</si>
  <si>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</si>
  <si>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</si>
  <si>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</si>
  <si>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</si>
  <si>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</si>
  <si>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</si>
  <si>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</si>
  <si>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</si>
  <si>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</si>
  <si>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</si>
  <si>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</si>
  <si>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</si>
  <si>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</si>
  <si>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</si>
  <si>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</si>
  <si>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</si>
  <si>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</si>
  <si>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</si>
  <si>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</si>
  <si>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</si>
  <si>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</si>
  <si>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</si>
  <si>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</si>
  <si>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</si>
  <si>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</si>
  <si>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</si>
  <si>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</si>
  <si>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</si>
  <si>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</si>
  <si>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</si>
  <si>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</si>
  <si>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</si>
  <si>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</si>
  <si>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</si>
  <si>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</si>
  <si>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</si>
  <si>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</si>
  <si>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</si>
  <si>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</si>
  <si>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</si>
  <si>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</si>
  <si>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</si>
  <si>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</si>
  <si>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</si>
  <si>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</si>
  <si>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</si>
  <si>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</si>
  <si>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</si>
  <si>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</si>
  <si>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</si>
  <si>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</si>
  <si>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</si>
  <si>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</si>
  <si>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</si>
  <si>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</si>
  <si>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</si>
  <si>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</si>
  <si>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</si>
  <si>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</si>
  <si>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</si>
  <si>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</si>
  <si>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</si>
  <si>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</si>
  <si>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</si>
  <si>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</si>
  <si>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</si>
  <si>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</si>
  <si>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</si>
  <si>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</si>
  <si>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</si>
  <si>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</si>
  <si>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</si>
  <si>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</si>
  <si>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</si>
  <si>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</si>
  <si>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</si>
  <si>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</si>
  <si>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</si>
  <si>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</si>
  <si>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</si>
  <si>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</si>
  <si>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</si>
  <si>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</si>
  <si>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</si>
  <si>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</si>
  <si>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</si>
  <si>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</si>
  <si>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</si>
  <si>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</si>
  <si>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</si>
  <si>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</si>
  <si>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</si>
  <si>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</si>
  <si>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</si>
  <si>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</si>
  <si>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</si>
  <si>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</si>
  <si>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</si>
  <si>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</si>
  <si>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</si>
  <si>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</si>
  <si>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</si>
  <si>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</si>
  <si>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</si>
  <si>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</si>
  <si>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</si>
  <si>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</si>
  <si>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</si>
  <si>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</si>
  <si>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</si>
  <si>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</si>
  <si>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</si>
  <si>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</si>
  <si>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</si>
  <si>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</si>
  <si>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</si>
  <si>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</si>
  <si>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</si>
  <si>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</si>
  <si>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</si>
  <si>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</si>
  <si>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</si>
  <si>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</si>
  <si>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</si>
  <si>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</si>
  <si>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</si>
  <si>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</si>
  <si>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</si>
  <si>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</si>
  <si>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</si>
  <si>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</si>
  <si>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</si>
  <si>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</si>
  <si>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</si>
  <si>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</si>
  <si>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</si>
  <si>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</si>
  <si>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</si>
  <si>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</si>
  <si>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</si>
  <si>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</si>
  <si>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</si>
  <si>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</si>
  <si>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</si>
  <si>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</si>
  <si>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</si>
  <si>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</si>
  <si>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</si>
  <si>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</si>
  <si>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</si>
  <si>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</si>
  <si>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</si>
  <si>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</si>
  <si>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</si>
  <si>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</si>
  <si>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</si>
  <si>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</si>
  <si>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</si>
  <si>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</si>
  <si>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</si>
  <si>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</si>
  <si>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</si>
  <si>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</si>
  <si>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</si>
  <si>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</si>
  <si>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</si>
  <si>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</si>
  <si>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</si>
  <si>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</si>
  <si>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</si>
  <si>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</si>
  <si>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</si>
  <si>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</si>
  <si>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</si>
  <si>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</si>
  <si>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</si>
  <si>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</si>
  <si>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</si>
  <si>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</si>
  <si>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</si>
  <si>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</si>
  <si>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</si>
  <si>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</si>
  <si>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</si>
  <si>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</si>
  <si>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</si>
  <si>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</si>
  <si>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</si>
  <si>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</si>
  <si>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</si>
  <si>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</si>
  <si>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</si>
  <si>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</si>
  <si>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</si>
  <si>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</si>
  <si>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</si>
  <si>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</si>
  <si>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</si>
  <si>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</si>
  <si>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</si>
  <si>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</si>
  <si>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</si>
  <si>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</si>
  <si>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</si>
  <si>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</si>
  <si>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</si>
  <si>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</si>
  <si>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</si>
  <si>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</si>
  <si>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</si>
  <si>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</si>
  <si>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</si>
  <si>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</si>
  <si>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</si>
  <si>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</si>
  <si>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</si>
  <si>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</si>
  <si>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</si>
  <si>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</si>
  <si>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</si>
  <si>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</si>
  <si>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</si>
  <si>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</si>
  <si>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</si>
  <si>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</si>
  <si>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</si>
  <si>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</si>
  <si>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</si>
  <si>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</si>
  <si>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</si>
  <si>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</si>
  <si>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</si>
  <si>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</si>
  <si>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</si>
  <si>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</si>
  <si>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</si>
  <si>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</si>
  <si>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</si>
  <si>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</si>
  <si>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</si>
  <si>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</si>
  <si>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</si>
  <si>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</si>
  <si>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</si>
  <si>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</si>
  <si>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</si>
  <si>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</si>
  <si>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</si>
  <si>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</si>
  <si>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</si>
  <si>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</si>
  <si>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</si>
  <si>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</si>
  <si>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</si>
  <si>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</si>
  <si>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</si>
  <si>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</si>
  <si>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</si>
  <si>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</si>
  <si>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</si>
  <si>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</si>
  <si>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</si>
  <si>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</si>
  <si>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</si>
  <si>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</si>
  <si>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</si>
  <si>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</si>
  <si>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</si>
  <si>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</si>
  <si>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</si>
  <si>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</si>
  <si>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</si>
  <si>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</si>
  <si>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</si>
  <si>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</si>
  <si>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</si>
  <si>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</si>
  <si>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</si>
  <si>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</si>
  <si>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</si>
  <si>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</si>
  <si>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</si>
  <si>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</si>
  <si>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</si>
  <si>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</si>
  <si>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</si>
  <si>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</si>
  <si>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</si>
  <si>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</si>
  <si>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</si>
  <si>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</si>
  <si>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</si>
  <si>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</si>
  <si>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</si>
  <si>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</si>
  <si>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</si>
  <si>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</si>
  <si>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</si>
  <si>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</si>
  <si>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</si>
  <si>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</si>
  <si>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</si>
  <si>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</si>
  <si>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</si>
  <si>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</si>
  <si>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</si>
  <si>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</si>
  <si>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</si>
  <si>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</si>
  <si>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</si>
  <si>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</si>
  <si>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</si>
  <si>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</si>
  <si>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</si>
  <si>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</si>
  <si>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</si>
  <si>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</si>
  <si>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</si>
  <si>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</si>
  <si>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</si>
  <si>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</si>
  <si>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</si>
  <si>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</si>
  <si>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</si>
  <si>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</si>
  <si>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</si>
  <si>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</si>
  <si>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</si>
  <si>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</si>
  <si>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</si>
  <si>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</si>
  <si>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</si>
  <si>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</si>
  <si>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</si>
  <si>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</si>
  <si>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</si>
  <si>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</si>
  <si>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</si>
  <si>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</si>
  <si>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</si>
  <si>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</si>
  <si>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</si>
  <si>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</si>
  <si>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</si>
  <si>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</si>
  <si>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</si>
  <si>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</si>
  <si>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</si>
  <si>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</si>
  <si>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</si>
  <si>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</si>
  <si>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</si>
  <si>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</si>
  <si>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</si>
  <si>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</si>
  <si>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</si>
  <si>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</si>
  <si>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</si>
  <si>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</si>
  <si>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</si>
  <si>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</si>
  <si>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</si>
  <si>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</si>
  <si>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</si>
  <si>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</si>
  <si>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</si>
  <si>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</si>
  <si>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</si>
  <si>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</si>
  <si>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</si>
  <si>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</si>
  <si>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</si>
  <si>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</si>
  <si>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</si>
  <si>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</si>
  <si>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</si>
  <si>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</si>
  <si>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</si>
  <si>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</si>
  <si>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</si>
  <si>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</si>
  <si>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</si>
  <si>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</si>
  <si>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</si>
  <si>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</si>
  <si>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</si>
  <si>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</si>
  <si>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</si>
  <si>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</si>
  <si>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</si>
  <si>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</si>
  <si>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</si>
  <si>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</si>
  <si>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</si>
  <si>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</si>
  <si>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</si>
  <si>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</si>
  <si>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</si>
  <si>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</si>
  <si>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</si>
  <si>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</si>
  <si>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</si>
  <si>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</si>
  <si>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</si>
  <si>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</si>
  <si>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</si>
  <si>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</si>
  <si>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</si>
  <si>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</si>
  <si>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</si>
  <si>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</si>
  <si>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</si>
  <si>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</si>
  <si>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</si>
  <si>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</si>
  <si>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</si>
  <si>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</si>
  <si>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</si>
  <si>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</si>
  <si>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</si>
  <si>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</si>
  <si>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</si>
  <si>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</si>
  <si>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</si>
  <si>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</si>
  <si>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</si>
  <si>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</si>
  <si>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</si>
  <si>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</si>
  <si>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</si>
  <si>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</si>
  <si>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</si>
  <si>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</si>
  <si>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</si>
  <si>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</si>
  <si>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</si>
  <si>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</si>
  <si>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</si>
  <si>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</si>
  <si>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</si>
  <si>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</si>
  <si>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</si>
  <si>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</si>
  <si>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</si>
  <si>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</si>
  <si>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</si>
  <si>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</si>
  <si>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</si>
  <si>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</si>
  <si>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</si>
  <si>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</si>
  <si>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</si>
  <si>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</si>
  <si>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</si>
  <si>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</si>
  <si>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</si>
  <si>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</si>
  <si>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</si>
  <si>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</si>
  <si>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</si>
  <si>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</si>
  <si>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</si>
  <si>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</si>
  <si>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</si>
  <si>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</si>
  <si>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</si>
  <si>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</si>
  <si>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</si>
  <si>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</si>
  <si>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</si>
  <si>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</si>
  <si>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</si>
  <si>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</si>
  <si>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</si>
  <si>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</si>
  <si>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</si>
  <si>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</si>
  <si>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</si>
  <si>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</si>
  <si>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</si>
  <si>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</si>
  <si>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</si>
  <si>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</si>
  <si>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</si>
  <si>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</si>
  <si>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</si>
  <si>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</si>
  <si>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</si>
  <si>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</si>
  <si>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</si>
  <si>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</si>
  <si>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</si>
  <si>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</si>
  <si>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</si>
  <si>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</si>
  <si>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</si>
  <si>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</si>
  <si>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</si>
  <si>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</si>
  <si>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</si>
  <si>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</si>
  <si>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</si>
  <si>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</si>
  <si>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</si>
  <si>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</si>
  <si>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</si>
  <si>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</si>
  <si>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</si>
  <si>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</si>
  <si>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</si>
  <si>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</si>
  <si>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</si>
  <si>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</si>
  <si>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</si>
  <si>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</si>
  <si>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</si>
  <si>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</si>
  <si>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</si>
  <si>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</si>
  <si>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</si>
  <si>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</si>
  <si>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</si>
  <si>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</si>
  <si>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</si>
  <si>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</si>
  <si>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</si>
  <si>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</si>
  <si>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</si>
  <si>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</si>
  <si>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</si>
  <si>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</si>
  <si>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</si>
  <si>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</si>
  <si>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</si>
  <si>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</si>
  <si>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</si>
  <si>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</si>
  <si>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</si>
  <si>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</si>
  <si>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</si>
  <si>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</si>
  <si>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</si>
  <si>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</si>
  <si>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</si>
  <si>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</si>
  <si>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</si>
  <si>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</si>
  <si>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</si>
  <si>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</si>
  <si>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</si>
  <si>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</si>
  <si>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</si>
  <si>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</si>
  <si>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</si>
  <si>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</si>
  <si>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</si>
  <si>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</si>
  <si>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</si>
  <si>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</si>
  <si>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</si>
  <si>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</si>
  <si>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</si>
  <si>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</si>
  <si>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</si>
  <si>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</si>
  <si>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</si>
  <si>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</si>
  <si>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</si>
  <si>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</si>
  <si>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</si>
  <si>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</si>
  <si>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</si>
  <si>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</si>
  <si>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</si>
  <si>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</si>
  <si>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</si>
  <si>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</si>
  <si>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</si>
  <si>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</si>
  <si>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</si>
  <si>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</si>
  <si>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</si>
  <si>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</si>
  <si>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</si>
  <si>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</si>
  <si>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</si>
  <si>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</si>
  <si>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</si>
  <si>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</si>
  <si>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</si>
  <si>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</si>
  <si>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</si>
  <si>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</si>
  <si>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</si>
  <si>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</si>
  <si>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</si>
  <si>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</si>
  <si>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</si>
  <si>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</si>
  <si>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</si>
  <si>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</si>
  <si>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</si>
  <si>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</si>
  <si>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</si>
  <si>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</si>
  <si>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</si>
  <si>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</si>
  <si>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</si>
  <si>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</si>
  <si>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</si>
  <si>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</si>
  <si>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</si>
  <si>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</si>
  <si>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</si>
  <si>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</si>
  <si>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</si>
  <si>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</si>
  <si>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</si>
  <si>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</si>
  <si>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</si>
  <si>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</si>
  <si>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</si>
  <si>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</si>
  <si>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</si>
  <si>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</si>
  <si>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</si>
  <si>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</si>
  <si>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</si>
  <si>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</si>
  <si>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</si>
  <si>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</si>
  <si>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</si>
  <si>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</si>
  <si>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</si>
  <si>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</si>
  <si>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</si>
  <si>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</si>
  <si>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</si>
  <si>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</si>
  <si>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</si>
  <si>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</si>
  <si>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</si>
  <si>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</si>
  <si>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</si>
  <si>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</si>
  <si>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</si>
  <si>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</si>
  <si>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</si>
  <si>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</si>
  <si>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</si>
  <si>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</si>
  <si>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</si>
  <si>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</si>
  <si>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</si>
  <si>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</si>
  <si>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</si>
  <si>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</si>
  <si>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</si>
  <si>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</si>
  <si>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</si>
  <si>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</si>
  <si>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</si>
  <si>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</si>
  <si>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</si>
  <si>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</si>
  <si>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</si>
  <si>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</si>
  <si>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</si>
  <si>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</si>
  <si>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</si>
  <si>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</si>
  <si>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</si>
  <si>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</si>
  <si>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</si>
  <si>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</si>
  <si>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</si>
  <si>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</si>
  <si>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</si>
  <si>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</si>
  <si>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</si>
  <si>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</si>
  <si>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</si>
  <si>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</si>
  <si>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</si>
  <si>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</si>
  <si>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</si>
  <si>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</si>
  <si>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</si>
  <si>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</si>
  <si>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</si>
  <si>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</si>
  <si>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</si>
  <si>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</si>
  <si>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</si>
  <si>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</si>
  <si>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</si>
  <si>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</si>
  <si>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</si>
  <si>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</si>
  <si>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</si>
  <si>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</si>
  <si>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</si>
  <si>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</si>
  <si>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</si>
  <si>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</si>
  <si>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</si>
  <si>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</si>
  <si>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</si>
  <si>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</si>
  <si>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</si>
  <si>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</si>
  <si>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</si>
  <si>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</si>
  <si>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</si>
  <si>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</si>
  <si>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</si>
  <si>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</si>
  <si>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</si>
  <si>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</si>
  <si>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</si>
  <si>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</si>
  <si>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</si>
  <si>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</si>
  <si>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</si>
  <si>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</si>
  <si>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</si>
  <si>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</si>
  <si>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</si>
  <si>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</si>
  <si>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</si>
  <si>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</si>
  <si>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</si>
  <si>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</si>
  <si>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</si>
  <si>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</si>
  <si>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</si>
  <si>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</si>
  <si>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</si>
  <si>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</si>
  <si>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</si>
  <si>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</si>
  <si>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</si>
  <si>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</si>
  <si>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</si>
  <si>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</si>
  <si>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</si>
  <si>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</si>
  <si>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</si>
  <si>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</si>
  <si>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</si>
  <si>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</si>
  <si>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</si>
  <si>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</si>
  <si>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</si>
  <si>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</si>
  <si>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</si>
  <si>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</si>
  <si>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</si>
  <si>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</si>
  <si>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</si>
  <si>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</si>
  <si>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</si>
  <si>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</si>
  <si>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</si>
  <si>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</si>
  <si>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</si>
  <si>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</si>
  <si>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</si>
  <si>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</si>
  <si>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</si>
  <si>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</si>
  <si>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</si>
  <si>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</si>
  <si>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</si>
  <si>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</si>
  <si>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</si>
  <si>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</si>
  <si>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</si>
  <si>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</si>
  <si>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</si>
  <si>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</si>
  <si>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</si>
  <si>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</si>
  <si>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</si>
  <si>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</si>
  <si>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</si>
  <si>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</si>
  <si>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</si>
  <si>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</si>
  <si>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</si>
  <si>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</si>
  <si>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</si>
  <si>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</si>
  <si>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</si>
  <si>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</si>
  <si>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</si>
  <si>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</si>
  <si>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</si>
  <si>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</si>
  <si>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</si>
  <si>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</si>
  <si>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</si>
  <si>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</si>
  <si>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</si>
  <si>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</si>
  <si>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</si>
  <si>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</si>
  <si>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</si>
  <si>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</si>
  <si>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</si>
  <si>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</si>
  <si>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</si>
  <si>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</si>
  <si>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</si>
  <si>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</si>
  <si>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</si>
  <si>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</si>
  <si>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</si>
  <si>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</si>
  <si>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</si>
  <si>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</si>
  <si>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</si>
  <si>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</si>
  <si>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</si>
  <si>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</si>
  <si>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</si>
  <si>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</si>
  <si>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</si>
  <si>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</si>
  <si>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</si>
  <si>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</si>
  <si>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</si>
  <si>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</si>
  <si>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</si>
  <si>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</si>
  <si>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</si>
  <si>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</si>
  <si>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</si>
  <si>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</si>
  <si>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</si>
  <si>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</si>
  <si>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</si>
  <si>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</si>
  <si>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</si>
  <si>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</si>
  <si>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</si>
  <si>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</si>
  <si>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</si>
  <si>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</si>
  <si>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</si>
  <si>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</si>
  <si>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</si>
  <si>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</si>
  <si>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</si>
  <si>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</si>
  <si>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</si>
  <si>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</si>
  <si>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</si>
  <si>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</si>
  <si>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</si>
  <si>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</si>
  <si>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</si>
  <si>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</si>
  <si>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</si>
  <si>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</si>
  <si>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</si>
  <si>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</si>
  <si>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</si>
  <si>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</si>
  <si>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</si>
  <si>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</si>
  <si>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</si>
  <si>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</si>
  <si>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</si>
  <si>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</si>
  <si>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</si>
  <si>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</si>
  <si>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</si>
  <si>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</si>
  <si>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</si>
  <si>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</si>
  <si>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</si>
  <si>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</si>
  <si>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</si>
  <si>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</si>
  <si>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</si>
  <si>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</si>
  <si>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</si>
  <si>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</si>
  <si>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</si>
  <si>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</si>
  <si>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</si>
  <si>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</si>
  <si>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</si>
  <si>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</si>
  <si>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</si>
  <si>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</si>
  <si>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</si>
  <si>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</si>
  <si>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</si>
  <si>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</si>
  <si>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</si>
  <si>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</si>
  <si>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</si>
  <si>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</si>
  <si>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</si>
  <si>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</si>
  <si>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</si>
  <si>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</si>
  <si>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</si>
  <si>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</si>
  <si>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</si>
  <si>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</si>
  <si>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</si>
  <si>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</si>
  <si>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</si>
  <si>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</si>
  <si>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</si>
  <si>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</si>
  <si>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</si>
  <si>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</si>
  <si>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</si>
  <si>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</si>
  <si>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</si>
  <si>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</si>
  <si>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</si>
  <si>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</si>
  <si>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</si>
  <si>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</si>
  <si>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</si>
  <si>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</si>
  <si>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</si>
  <si>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</si>
  <si>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</si>
  <si>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</si>
  <si>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</si>
  <si>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</si>
  <si>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</si>
  <si>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</si>
  <si>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</si>
  <si>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</si>
  <si>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</si>
  <si>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</si>
  <si>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</si>
  <si>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</si>
  <si>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</si>
  <si>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</si>
  <si>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</si>
  <si>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</si>
  <si>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</si>
  <si>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</si>
  <si>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</si>
  <si>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</si>
  <si>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</si>
  <si>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</si>
  <si>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</si>
  <si>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</si>
  <si>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</si>
  <si>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</si>
  <si>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</si>
  <si>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</si>
  <si>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</si>
  <si>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</si>
  <si>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</si>
  <si>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</si>
  <si>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</si>
  <si>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</si>
  <si>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</si>
  <si>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</si>
  <si>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</si>
  <si>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</si>
  <si>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</si>
  <si>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</si>
  <si>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</si>
  <si>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</si>
  <si>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</si>
  <si>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</si>
  <si>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</si>
  <si>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</si>
  <si>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</si>
  <si>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</si>
  <si>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</si>
  <si>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</si>
  <si>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</si>
  <si>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</si>
  <si>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</si>
  <si>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</si>
  <si>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</si>
  <si>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</si>
  <si>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</si>
  <si>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</si>
  <si>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</si>
  <si>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</si>
  <si>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</si>
  <si>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</si>
  <si>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</si>
  <si>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</si>
  <si>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</si>
  <si>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</si>
  <si>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</si>
  <si>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</si>
  <si>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</si>
  <si>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</si>
  <si>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</si>
  <si>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</si>
  <si>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</si>
  <si>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</si>
  <si>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</si>
  <si>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</si>
  <si>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</si>
  <si>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</si>
  <si>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</si>
  <si>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</si>
  <si>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</si>
  <si>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</si>
  <si>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</si>
  <si>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</si>
  <si>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</si>
  <si>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</si>
  <si>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</si>
  <si>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</si>
  <si>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</si>
  <si>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</si>
  <si>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</si>
  <si>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</si>
  <si>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</si>
  <si>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</si>
  <si>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</si>
  <si>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</si>
  <si>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</si>
  <si>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</si>
  <si>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</si>
  <si>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</si>
  <si>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</si>
  <si>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</si>
  <si>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</si>
  <si>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</si>
  <si>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</si>
  <si>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</si>
  <si>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</si>
  <si>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</si>
  <si>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</si>
  <si>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</si>
  <si>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</si>
  <si>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</si>
  <si>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</si>
  <si>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</si>
  <si>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</si>
  <si>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</si>
  <si>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</si>
  <si>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</si>
  <si>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</si>
  <si>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</si>
  <si>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</si>
  <si>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</si>
  <si>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</si>
  <si>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</si>
  <si>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</si>
  <si>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</si>
  <si>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</si>
  <si>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</si>
  <si>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</si>
  <si>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</si>
  <si>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</si>
  <si>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</si>
  <si>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</si>
  <si>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</si>
  <si>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</si>
  <si>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</si>
  <si>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</si>
  <si>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</si>
  <si>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</si>
  <si>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</si>
  <si>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</si>
  <si>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</si>
  <si>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</si>
  <si>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</si>
  <si>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</si>
  <si>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</si>
  <si>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</si>
  <si>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</si>
  <si>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</si>
  <si>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</si>
  <si>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</si>
  <si>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</si>
  <si>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</si>
  <si>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</si>
  <si>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</si>
  <si>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</si>
  <si>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</si>
  <si>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</si>
  <si>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</si>
  <si>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</si>
  <si>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</si>
  <si>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</si>
  <si>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</si>
  <si>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</si>
  <si>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</si>
  <si>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</si>
  <si>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</si>
  <si>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</si>
  <si>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</si>
  <si>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</si>
  <si>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</si>
  <si>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</si>
  <si>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</si>
  <si>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</si>
  <si>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</si>
  <si>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</si>
  <si>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</si>
  <si>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</si>
  <si>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</si>
  <si>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</si>
  <si>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</si>
  <si>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</si>
  <si>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</si>
  <si>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</si>
  <si>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</si>
  <si>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</si>
  <si>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</si>
  <si>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</si>
  <si>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</si>
  <si>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</si>
  <si>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</si>
  <si>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</si>
  <si>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</si>
  <si>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</si>
  <si>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</si>
  <si>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</si>
  <si>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</si>
  <si>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</si>
  <si>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</si>
  <si>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</si>
  <si>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</si>
  <si>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</si>
  <si>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</si>
  <si>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</si>
  <si>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</si>
  <si>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</si>
  <si>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</si>
  <si>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</si>
  <si>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</si>
  <si>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</si>
  <si>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</si>
  <si>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</si>
  <si>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</si>
  <si>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</si>
  <si>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</si>
  <si>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</si>
  <si>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</si>
  <si>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</si>
  <si>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</si>
  <si>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</si>
  <si>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</si>
  <si>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</si>
  <si>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</si>
  <si>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</si>
  <si>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</si>
  <si>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</si>
  <si>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</si>
  <si>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</si>
  <si>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</si>
  <si>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</si>
  <si>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</si>
  <si>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</si>
  <si>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</si>
  <si>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</si>
  <si>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</si>
  <si>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</si>
  <si>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</si>
  <si>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</si>
  <si>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</si>
  <si>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</si>
  <si>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</si>
  <si>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</si>
  <si>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</si>
  <si>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</si>
  <si>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</si>
  <si>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</si>
  <si>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</si>
  <si>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</si>
  <si>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</si>
  <si>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</si>
  <si>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</si>
  <si>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</si>
  <si>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</si>
  <si>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</si>
  <si>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</si>
  <si>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</si>
  <si>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</si>
  <si>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</si>
  <si>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</si>
  <si>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</si>
  <si>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</si>
  <si>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</si>
  <si>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</si>
  <si>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</si>
  <si>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</si>
  <si>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</si>
  <si>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</si>
  <si>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</si>
  <si>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</si>
  <si>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</si>
  <si>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</si>
  <si>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</si>
  <si>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</si>
  <si>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</si>
  <si>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</si>
  <si>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</si>
  <si>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</si>
  <si>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</si>
  <si>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</si>
  <si>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</si>
  <si>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</si>
  <si>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</si>
  <si>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</si>
  <si>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</si>
  <si>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</si>
  <si>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</si>
  <si>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</si>
  <si>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</si>
  <si>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</si>
  <si>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</si>
  <si>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</si>
  <si>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</si>
  <si>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</si>
  <si>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</si>
  <si>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</si>
  <si>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</si>
  <si>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</si>
  <si>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</si>
  <si>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</si>
  <si>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</si>
  <si>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</si>
  <si>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</si>
  <si>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</si>
  <si>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</si>
  <si>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</si>
  <si>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</si>
  <si>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</si>
  <si>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</si>
  <si>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</si>
  <si>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</si>
  <si>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</si>
  <si>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</si>
  <si>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</si>
  <si>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</si>
  <si>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</si>
  <si>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</si>
  <si>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</si>
  <si>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</si>
  <si>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</si>
  <si>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</si>
  <si>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</si>
  <si>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</si>
  <si>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</si>
  <si>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</si>
  <si>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</si>
  <si>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</si>
  <si>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</si>
  <si>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</si>
  <si>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</si>
  <si>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</si>
  <si>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</si>
  <si>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</si>
  <si>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</si>
  <si>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</si>
  <si>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</si>
  <si>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</si>
  <si>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</si>
  <si>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</si>
  <si>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</si>
  <si>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</si>
  <si>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</si>
  <si>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</si>
  <si>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</si>
  <si>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</si>
  <si>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</si>
  <si>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</si>
  <si>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</si>
  <si>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</si>
  <si>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</si>
  <si>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</si>
  <si>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</si>
  <si>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</si>
  <si>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</si>
  <si>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</si>
  <si>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</si>
  <si>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</si>
  <si>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</si>
  <si>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</si>
  <si>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</si>
  <si>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</si>
  <si>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</si>
  <si>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</si>
  <si>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</si>
  <si>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</si>
  <si>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</si>
  <si>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</si>
  <si>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</si>
  <si>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</si>
  <si>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</si>
  <si>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</si>
  <si>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</si>
  <si>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</si>
  <si>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</si>
  <si>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</si>
  <si>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</si>
  <si>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</si>
  <si>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</si>
  <si>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</si>
  <si>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</si>
  <si>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</si>
  <si>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</si>
  <si>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</si>
  <si>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</si>
  <si>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</si>
  <si>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</si>
  <si>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</si>
  <si>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</si>
  <si>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</si>
  <si>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</si>
  <si>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</si>
  <si>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</si>
  <si>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</si>
  <si>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</si>
  <si>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</si>
  <si>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</si>
  <si>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</si>
  <si>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</si>
  <si>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</si>
  <si>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</si>
  <si>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</si>
  <si>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</si>
  <si>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</si>
  <si>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</si>
  <si>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</si>
  <si>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</si>
  <si>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</si>
  <si>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</si>
  <si>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</si>
  <si>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</si>
  <si>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</si>
  <si>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</si>
  <si>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</si>
  <si>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</si>
  <si>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</si>
  <si>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</si>
  <si>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</si>
  <si>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</si>
  <si>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</si>
  <si>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</si>
  <si>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</si>
  <si>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</si>
  <si>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</si>
  <si>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</si>
  <si>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</si>
  <si>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</si>
  <si>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</si>
  <si>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</si>
  <si>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</si>
  <si>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</si>
  <si>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</si>
  <si>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</si>
  <si>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</si>
  <si>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</si>
  <si>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</si>
  <si>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</si>
  <si>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</si>
  <si>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</si>
  <si>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</si>
  <si>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</si>
  <si>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</si>
  <si>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</si>
  <si>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</si>
  <si>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</si>
  <si>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</si>
  <si>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</si>
  <si>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</si>
  <si>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</si>
  <si>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</si>
  <si>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</si>
  <si>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</si>
  <si>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</si>
  <si>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</si>
  <si>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</si>
  <si>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</si>
  <si>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</si>
  <si>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</si>
  <si>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</si>
  <si>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</si>
  <si>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</si>
  <si>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</si>
  <si>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</si>
  <si>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</si>
  <si>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</si>
  <si>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</si>
  <si>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</si>
  <si>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</si>
  <si>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</si>
  <si>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</si>
  <si>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</si>
  <si>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</si>
  <si>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</si>
  <si>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</si>
  <si>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</si>
  <si>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</si>
  <si>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</si>
  <si>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</si>
  <si>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</si>
  <si>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</si>
  <si>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</si>
  <si>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</si>
  <si>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</si>
  <si>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</si>
  <si>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</si>
  <si>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</si>
  <si>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</si>
  <si>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</si>
  <si>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</si>
  <si>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</si>
  <si>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</si>
  <si>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</si>
  <si>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</si>
  <si>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</si>
  <si>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</si>
  <si>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</si>
  <si>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</si>
  <si>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</si>
  <si>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</si>
  <si>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</si>
  <si>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</si>
  <si>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</si>
  <si>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</si>
  <si>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</si>
  <si>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</si>
  <si>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</si>
  <si>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</si>
  <si>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</si>
  <si>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</si>
  <si>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</si>
  <si>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</si>
  <si>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</si>
  <si>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</si>
  <si>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</si>
  <si>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</si>
  <si>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</si>
  <si>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</si>
  <si>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</si>
  <si>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</si>
  <si>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</si>
  <si>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</si>
  <si>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</si>
  <si>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</si>
  <si>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</si>
  <si>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</si>
  <si>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</si>
  <si>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</si>
  <si>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</si>
  <si>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</si>
  <si>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</si>
  <si>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</si>
  <si>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</si>
  <si>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</si>
  <si>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</si>
  <si>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</si>
  <si>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</si>
  <si>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</si>
  <si>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</si>
  <si>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</si>
  <si>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</si>
  <si>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</si>
  <si>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</si>
  <si>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</si>
  <si>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</si>
  <si>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</si>
  <si>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</si>
  <si>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</si>
  <si>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</si>
  <si>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</si>
  <si>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</si>
  <si>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</si>
  <si>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</si>
  <si>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</si>
  <si>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</si>
  <si>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</si>
  <si>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</si>
  <si>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</si>
  <si>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</si>
  <si>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</si>
  <si>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</si>
  <si>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</si>
  <si>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</si>
  <si>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</si>
  <si>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</si>
  <si>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</si>
  <si>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</si>
  <si>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</si>
  <si>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</si>
  <si>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</si>
  <si>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</si>
  <si>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</si>
  <si>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</si>
  <si>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</si>
  <si>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</si>
  <si>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</si>
  <si>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</si>
  <si>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</si>
  <si>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</si>
  <si>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</si>
  <si>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</si>
  <si>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</si>
  <si>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</si>
  <si>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</si>
  <si>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</si>
  <si>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</si>
  <si>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</si>
  <si>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</si>
  <si>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</si>
  <si>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</si>
  <si>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</si>
  <si>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</si>
  <si>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</si>
  <si>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</si>
  <si>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</si>
  <si>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</si>
  <si>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</si>
  <si>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</si>
  <si>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</si>
  <si>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</si>
  <si>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</si>
  <si>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</si>
  <si>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</si>
  <si>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</si>
  <si>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</si>
  <si>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</si>
  <si>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</si>
  <si>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</si>
  <si>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</si>
  <si>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</si>
  <si>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</si>
  <si>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</si>
  <si>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</si>
  <si>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</si>
  <si>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</si>
  <si>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</si>
  <si>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</si>
  <si>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</si>
  <si>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</si>
  <si>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</si>
  <si>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</si>
  <si>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</si>
  <si>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</si>
  <si>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</si>
  <si>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</si>
  <si>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</si>
  <si>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</si>
  <si>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</si>
  <si>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</si>
  <si>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</si>
  <si>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</si>
  <si>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</si>
  <si>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</si>
  <si>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</si>
  <si>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</si>
  <si>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</si>
  <si>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</si>
  <si>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</si>
  <si>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</si>
  <si>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</si>
  <si>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</si>
  <si>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</si>
  <si>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</si>
  <si>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</si>
  <si>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</si>
  <si>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</si>
  <si>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</si>
  <si>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</si>
  <si>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</si>
  <si>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</si>
  <si>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</si>
  <si>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</si>
  <si>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</si>
  <si>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</si>
  <si>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</si>
  <si>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</si>
  <si>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</si>
  <si>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</si>
  <si>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</si>
  <si>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</si>
  <si>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</si>
  <si>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</si>
  <si>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</si>
  <si>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</si>
  <si>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</si>
  <si>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</si>
  <si>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</si>
  <si>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</si>
  <si>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</si>
  <si>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</si>
  <si>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</si>
  <si>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</si>
  <si>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</si>
  <si>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</si>
  <si>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</si>
  <si>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</si>
  <si>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</si>
  <si>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</si>
  <si>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</si>
  <si>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</si>
  <si>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</si>
  <si>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</si>
  <si>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</si>
  <si>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</si>
  <si>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</si>
  <si>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</si>
  <si>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</si>
  <si>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</si>
  <si>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</si>
  <si>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</si>
  <si>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</si>
  <si>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</si>
  <si>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</si>
  <si>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</si>
  <si>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</si>
  <si>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</si>
  <si>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</si>
  <si>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</si>
  <si>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</si>
  <si>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</si>
  <si>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</si>
  <si>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</si>
  <si>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</si>
  <si>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</si>
  <si>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</si>
  <si>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</si>
  <si>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</si>
  <si>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</si>
  <si>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</si>
  <si>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</si>
  <si>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</si>
  <si>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</si>
  <si>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</si>
  <si>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</si>
  <si>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</si>
  <si>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</si>
  <si>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</si>
  <si>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</si>
  <si>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</si>
  <si>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</si>
  <si>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</si>
  <si>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</si>
  <si>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</si>
  <si>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</si>
  <si>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</si>
  <si>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</si>
  <si>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</si>
  <si>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</si>
  <si>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</si>
  <si>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</si>
  <si>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</si>
  <si>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</si>
  <si>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</si>
  <si>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</si>
  <si>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</si>
  <si>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</si>
  <si>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</si>
  <si>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</si>
  <si>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</si>
  <si>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</si>
  <si>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</si>
  <si>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</si>
  <si>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</si>
  <si>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</si>
  <si>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</si>
  <si>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</si>
  <si>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</si>
  <si>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</si>
  <si>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</si>
  <si>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</si>
  <si>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</si>
  <si>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</si>
  <si>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</si>
  <si>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</si>
  <si>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</si>
  <si>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</si>
  <si>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</si>
  <si>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</si>
  <si>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</si>
  <si>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</si>
  <si>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</si>
  <si>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</si>
  <si>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</si>
  <si>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</si>
  <si>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</si>
  <si>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</si>
  <si>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</si>
  <si>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</si>
  <si>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</si>
  <si>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</si>
  <si>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</si>
  <si>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</si>
  <si>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</si>
  <si>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</si>
  <si>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</si>
  <si>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</si>
  <si>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</si>
  <si>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</si>
  <si>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</si>
  <si>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</si>
  <si>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</si>
  <si>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</si>
  <si>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</si>
  <si>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</si>
  <si>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</si>
  <si>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</si>
  <si>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</si>
  <si>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</si>
  <si>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</si>
  <si>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</si>
  <si>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</si>
  <si>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</si>
  <si>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</si>
  <si>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</si>
  <si>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</si>
  <si>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</si>
  <si>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</si>
  <si>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</si>
  <si>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</si>
  <si>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</si>
  <si>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</si>
  <si>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</si>
  <si>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</si>
  <si>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</si>
  <si>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</si>
  <si>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</si>
  <si>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</si>
  <si>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</si>
  <si>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</si>
  <si>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</si>
  <si>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</si>
  <si>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</si>
  <si>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</si>
  <si>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</si>
  <si>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</si>
  <si>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</si>
  <si>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</si>
  <si>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</si>
  <si>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</si>
  <si>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</si>
  <si>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</si>
  <si>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</si>
  <si>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</si>
  <si>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</si>
  <si>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</si>
  <si>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</si>
  <si>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</si>
  <si>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</si>
  <si>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</si>
  <si>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</si>
  <si>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</si>
  <si>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</si>
  <si>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</si>
  <si>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</si>
  <si>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</si>
  <si>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</si>
  <si>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</si>
  <si>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</si>
  <si>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</si>
  <si>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</si>
  <si>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</si>
  <si>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</si>
  <si>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</si>
  <si>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</si>
  <si>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</si>
  <si>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</si>
  <si>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</si>
  <si>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</si>
  <si>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</si>
  <si>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</si>
  <si>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</si>
  <si>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</si>
  <si>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</si>
  <si>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</si>
  <si>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</si>
  <si>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</si>
  <si>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</si>
  <si>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</si>
  <si>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</si>
  <si>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</si>
  <si>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</si>
  <si>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</si>
  <si>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</si>
  <si>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</si>
  <si>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</si>
  <si>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</si>
  <si>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</si>
  <si>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</si>
  <si>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</si>
  <si>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</si>
  <si>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</si>
  <si>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</si>
  <si>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</si>
  <si>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</si>
  <si>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</si>
  <si>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</si>
  <si>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</si>
  <si>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</si>
  <si>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</si>
  <si>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</si>
  <si>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</si>
  <si>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</si>
  <si>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</si>
  <si>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</si>
  <si>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</si>
  <si>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</si>
  <si>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</si>
  <si>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</si>
  <si>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</si>
  <si>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</si>
  <si>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</si>
  <si>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</si>
  <si>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</si>
  <si>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</si>
  <si>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</si>
  <si>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</si>
  <si>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</si>
  <si>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</si>
  <si>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</si>
  <si>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</si>
  <si>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</si>
  <si>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</si>
  <si>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</si>
  <si>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</si>
  <si>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</si>
  <si>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</si>
  <si>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</si>
  <si>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</si>
  <si>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</si>
  <si>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</si>
  <si>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</si>
  <si>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</si>
  <si>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</si>
  <si>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</si>
  <si>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</si>
  <si>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</si>
  <si>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</si>
  <si>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</si>
  <si>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</si>
  <si>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</si>
  <si>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</si>
  <si>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</si>
  <si>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</si>
  <si>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</si>
  <si>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</si>
  <si>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</si>
  <si>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</si>
  <si>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</si>
  <si>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</si>
  <si>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</si>
  <si>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</si>
  <si>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</si>
  <si>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</si>
  <si>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</si>
  <si>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</si>
  <si>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</si>
  <si>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</si>
  <si>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</si>
  <si>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</si>
  <si>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</si>
  <si>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</si>
  <si>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</si>
  <si>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</si>
  <si>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</si>
  <si>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</si>
  <si>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</si>
  <si>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</si>
  <si>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</si>
  <si>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</si>
  <si>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</si>
  <si>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</si>
  <si>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</si>
  <si>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</si>
  <si>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</si>
  <si>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</si>
  <si>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</si>
  <si>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</si>
  <si>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</si>
  <si>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</si>
  <si>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</si>
  <si>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</si>
  <si>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</si>
  <si>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</si>
  <si>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</si>
  <si>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</si>
  <si>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</si>
  <si>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</si>
  <si>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</si>
  <si>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</si>
  <si>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</si>
  <si>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</si>
  <si>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</si>
  <si>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</si>
  <si>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</si>
  <si>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</si>
  <si>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</si>
  <si>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</si>
  <si>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</si>
  <si>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</si>
  <si>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</si>
  <si>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</si>
  <si>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</si>
  <si>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</si>
  <si>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</si>
  <si>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</si>
  <si>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</si>
  <si>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</si>
  <si>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</si>
  <si>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</si>
  <si>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</si>
  <si>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</si>
  <si>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</si>
  <si>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</si>
  <si>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</si>
  <si>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</si>
  <si>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</si>
  <si>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</si>
  <si>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</si>
  <si>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</si>
  <si>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</si>
  <si>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</si>
  <si>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</si>
  <si>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</si>
  <si>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</si>
  <si>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</si>
  <si>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</si>
  <si>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</si>
  <si>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</si>
  <si>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</si>
  <si>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</si>
  <si>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</si>
  <si>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</si>
  <si>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</si>
  <si>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</si>
  <si>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</si>
  <si>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</si>
  <si>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</si>
  <si>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</si>
  <si>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</si>
  <si>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</si>
  <si>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</si>
  <si>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</si>
  <si>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</si>
  <si>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</si>
  <si>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</si>
  <si>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</si>
  <si>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</si>
  <si>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</si>
  <si>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</si>
  <si>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</si>
  <si>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</si>
  <si>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</si>
  <si>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</si>
  <si>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</si>
  <si>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</si>
  <si>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</si>
  <si>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</si>
  <si>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</si>
  <si>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</si>
  <si>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</si>
  <si>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</si>
  <si>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</si>
  <si>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</si>
  <si>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</si>
  <si>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</si>
  <si>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</si>
  <si>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</si>
  <si>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</si>
  <si>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</si>
  <si>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</si>
  <si>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</si>
  <si>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</si>
  <si>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</si>
  <si>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</si>
  <si>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</si>
  <si>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</si>
  <si>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</si>
  <si>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</si>
  <si>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</si>
  <si>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</si>
  <si>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</si>
  <si>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</si>
  <si>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</si>
  <si>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</si>
  <si>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</si>
  <si>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</si>
  <si>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</si>
  <si>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</si>
  <si>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</si>
  <si>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</si>
  <si>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</si>
  <si>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</si>
  <si>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</si>
  <si>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</si>
  <si>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</si>
  <si>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</si>
  <si>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</si>
  <si>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</si>
  <si>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</si>
  <si>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</si>
  <si>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</si>
  <si>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</si>
  <si>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</si>
  <si>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</si>
  <si>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</si>
  <si>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</si>
  <si>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</si>
  <si>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</si>
  <si>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</si>
  <si>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</si>
  <si>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</si>
  <si>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</si>
  <si>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</si>
  <si>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</si>
  <si>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</si>
  <si>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</si>
  <si>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</si>
  <si>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</si>
  <si>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</si>
  <si>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</si>
  <si>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</si>
  <si>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</si>
  <si>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</si>
  <si>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</si>
  <si>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</si>
  <si>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</si>
  <si>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</si>
  <si>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</si>
  <si>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</si>
  <si>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</si>
  <si>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</si>
  <si>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</si>
  <si>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</si>
  <si>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</si>
  <si>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</si>
  <si>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</si>
  <si>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</si>
  <si>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</si>
  <si>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</si>
  <si>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</si>
  <si>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</si>
  <si>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</si>
  <si>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</si>
  <si>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</si>
  <si>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</si>
  <si>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</si>
  <si>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</si>
  <si>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</si>
  <si>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</si>
  <si>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</si>
  <si>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</si>
  <si>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</si>
  <si>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</si>
  <si>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</si>
  <si>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</si>
  <si>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</si>
  <si>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</si>
  <si>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</si>
  <si>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</si>
  <si>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</si>
  <si>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</si>
  <si>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</si>
  <si>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</si>
  <si>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</si>
  <si>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</si>
  <si>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</si>
  <si>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</si>
  <si>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</si>
  <si>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</si>
  <si>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</si>
  <si>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</si>
  <si>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</si>
  <si>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</si>
  <si>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</si>
  <si>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</si>
  <si>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</si>
  <si>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</si>
  <si>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</si>
  <si>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</si>
  <si>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</si>
  <si>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</si>
  <si>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</si>
  <si>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</si>
  <si>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</si>
  <si>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</si>
  <si>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</si>
  <si>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</si>
  <si>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</si>
  <si>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</si>
  <si>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</si>
  <si>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</si>
  <si>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</si>
  <si>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</si>
  <si>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</si>
  <si>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</si>
  <si>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</si>
  <si>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</si>
  <si>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</si>
  <si>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</si>
  <si>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</si>
  <si>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</si>
  <si>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</si>
  <si>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</si>
  <si>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</si>
  <si>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</si>
  <si>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</si>
  <si>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</si>
  <si>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</si>
  <si>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</si>
  <si>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</si>
  <si>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</si>
  <si>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</si>
  <si>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</si>
  <si>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</si>
  <si>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</si>
  <si>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</si>
  <si>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</si>
  <si>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</si>
  <si>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</si>
  <si>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</si>
  <si>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</si>
  <si>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</si>
  <si>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</si>
  <si>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</si>
  <si>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</si>
  <si>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</si>
  <si>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</si>
  <si>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</si>
  <si>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</si>
  <si>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</si>
  <si>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</si>
  <si>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</si>
  <si>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</si>
  <si>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</si>
  <si>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</si>
  <si>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</si>
  <si>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</si>
  <si>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</si>
  <si>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</si>
  <si>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</si>
  <si>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</si>
  <si>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</si>
  <si>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</si>
  <si>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</si>
  <si>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</si>
  <si>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</si>
  <si>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</si>
  <si>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</si>
  <si>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</si>
  <si>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</si>
  <si>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</si>
  <si>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</si>
  <si>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</si>
  <si>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</si>
  <si>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</si>
  <si>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</si>
  <si>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</si>
  <si>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</si>
  <si>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</si>
  <si>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</si>
  <si>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</si>
  <si>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</si>
  <si>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</si>
  <si>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</si>
  <si>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</si>
  <si>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</si>
  <si>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</si>
  <si>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</si>
  <si>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</si>
  <si>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</si>
  <si>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</si>
  <si>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</si>
  <si>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</si>
  <si>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</si>
  <si>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</si>
  <si>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</si>
  <si>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</si>
  <si>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</si>
  <si>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</si>
  <si>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</si>
  <si>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</si>
  <si>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</si>
  <si>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</si>
  <si>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</si>
  <si>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</si>
  <si>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</si>
  <si>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</si>
  <si>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</si>
  <si>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</si>
  <si>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</si>
  <si>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</si>
  <si>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</si>
  <si>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</si>
  <si>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</si>
  <si>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</si>
  <si>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</si>
  <si>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</si>
  <si>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</si>
  <si>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</si>
  <si>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</si>
  <si>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</si>
  <si>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</si>
  <si>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</si>
  <si>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</si>
  <si>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</si>
  <si>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</si>
  <si>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</si>
  <si>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</si>
  <si>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</si>
  <si>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</si>
  <si>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</si>
  <si>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</si>
  <si>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</si>
  <si>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</si>
  <si>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</si>
  <si>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</si>
  <si>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</si>
  <si>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</si>
  <si>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</si>
  <si>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</si>
  <si>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</si>
  <si>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</si>
  <si>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</si>
  <si>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</si>
  <si>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</si>
  <si>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</si>
  <si>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</si>
  <si>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</si>
  <si>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</si>
  <si>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</si>
  <si>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</si>
  <si>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</si>
  <si>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</si>
  <si>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</si>
  <si>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</si>
  <si>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</si>
  <si>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</si>
  <si>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</si>
  <si>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</si>
  <si>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</si>
  <si>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</si>
  <si>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</si>
  <si>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</si>
  <si>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</si>
  <si>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</si>
  <si>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</si>
  <si>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</si>
  <si>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</si>
  <si>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</si>
  <si>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</si>
  <si>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</si>
  <si>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</si>
  <si>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</si>
  <si>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</si>
  <si>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</si>
  <si>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</si>
  <si>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</si>
  <si>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</si>
  <si>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</si>
  <si>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</si>
  <si>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</si>
  <si>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</si>
  <si>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</si>
  <si>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</si>
  <si>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</si>
  <si>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</si>
  <si>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</si>
  <si>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</si>
  <si>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</si>
  <si>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</si>
  <si>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</si>
  <si>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</si>
  <si>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</si>
  <si>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</si>
  <si>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</si>
  <si>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</si>
  <si>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</si>
  <si>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</si>
  <si>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</si>
  <si>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</si>
  <si>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</si>
  <si>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</si>
  <si>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</si>
  <si>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</si>
  <si>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</si>
  <si>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</si>
  <si>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</si>
  <si>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</si>
  <si>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</si>
  <si>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</si>
  <si>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</si>
  <si>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</si>
  <si>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</si>
  <si>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</si>
  <si>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</si>
  <si>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</si>
  <si>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</si>
  <si>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</si>
  <si>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</si>
  <si>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</si>
  <si>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</si>
  <si>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</si>
  <si>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</si>
  <si>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</si>
  <si>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</si>
  <si>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</si>
  <si>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</si>
  <si>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</si>
  <si>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</si>
  <si>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</si>
  <si>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</si>
  <si>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</si>
  <si>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</si>
  <si>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</si>
  <si>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</si>
  <si>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</si>
  <si>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</si>
  <si>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</si>
  <si>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</si>
  <si>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</si>
  <si>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</si>
  <si>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</si>
  <si>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</si>
  <si>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</si>
  <si>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</si>
  <si>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</si>
  <si>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</si>
  <si>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</si>
  <si>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</si>
  <si>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</si>
  <si>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</si>
  <si>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</si>
  <si>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</si>
  <si>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</si>
  <si>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</si>
  <si>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</si>
  <si>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</si>
  <si>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</si>
  <si>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</si>
  <si>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</si>
  <si>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</si>
  <si>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</si>
  <si>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</si>
  <si>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</si>
  <si>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</si>
  <si>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</si>
  <si>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</si>
  <si>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</si>
  <si>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</si>
  <si>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</si>
  <si>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</si>
  <si>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</si>
  <si>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</si>
  <si>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</si>
  <si>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</si>
  <si>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</si>
  <si>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</si>
  <si>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</si>
  <si>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</si>
  <si>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</si>
  <si>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</si>
  <si>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</si>
  <si>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</si>
  <si>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</si>
  <si>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</si>
  <si>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</si>
  <si>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</si>
  <si>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</si>
  <si>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</si>
  <si>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</si>
  <si>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</si>
  <si>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</si>
  <si>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</si>
  <si>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</si>
  <si>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</si>
  <si>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</si>
  <si>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</si>
  <si>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</si>
  <si>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</si>
  <si>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</si>
  <si>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</si>
  <si>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</si>
  <si>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</si>
  <si>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</si>
  <si>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</si>
  <si>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</si>
  <si>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</si>
  <si>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</si>
  <si>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</si>
  <si>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</si>
  <si>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</si>
  <si>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</si>
  <si>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</si>
  <si>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</si>
  <si>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</si>
  <si>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</si>
  <si>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</si>
  <si>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</si>
  <si>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</si>
  <si>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</si>
  <si>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</si>
  <si>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</si>
  <si>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</si>
  <si>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</si>
  <si>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</si>
  <si>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</si>
  <si>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</si>
  <si>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</si>
  <si>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</si>
  <si>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</si>
  <si>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</si>
  <si>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</si>
  <si>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</si>
  <si>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</si>
  <si>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</si>
  <si>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</si>
  <si>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</si>
  <si>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</si>
  <si>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</si>
  <si>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</si>
  <si>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</si>
  <si>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</si>
  <si>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</si>
  <si>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</si>
  <si>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</si>
  <si>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</si>
  <si>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</si>
  <si>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</si>
  <si>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</si>
  <si>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</si>
  <si>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</si>
  <si>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</si>
  <si>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</si>
  <si>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</si>
  <si>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</si>
  <si>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</si>
  <si>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</si>
  <si>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</si>
  <si>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</si>
  <si>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</si>
  <si>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</si>
  <si>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</si>
  <si>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</si>
  <si>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</si>
  <si>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</si>
  <si>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</si>
  <si>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</si>
  <si>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</si>
  <si>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</si>
  <si>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</si>
  <si>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</si>
  <si>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</si>
  <si>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</si>
  <si>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</si>
  <si>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</si>
  <si>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</si>
  <si>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</si>
  <si>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</si>
  <si>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</si>
  <si>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</si>
  <si>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</si>
  <si>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</si>
  <si>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</si>
  <si>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</si>
  <si>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</si>
  <si>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</si>
  <si>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</si>
  <si>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</si>
  <si>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</si>
  <si>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</si>
  <si>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</si>
  <si>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</si>
  <si>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</si>
  <si>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</si>
  <si>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</si>
  <si>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</si>
  <si>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</si>
  <si>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</si>
  <si>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</si>
  <si>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</si>
  <si>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</si>
  <si>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</si>
  <si>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</si>
  <si>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</si>
  <si>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</si>
  <si>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</si>
  <si>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</si>
  <si>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</si>
  <si>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</si>
  <si>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</si>
  <si>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</si>
  <si>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</si>
  <si>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</si>
  <si>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</si>
  <si>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</si>
  <si>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</si>
  <si>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</si>
  <si>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</si>
  <si>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</si>
  <si>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</si>
  <si>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</si>
  <si>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</si>
  <si>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</si>
  <si>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</si>
  <si>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</si>
  <si>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</si>
  <si>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</si>
  <si>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</si>
  <si>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</si>
  <si>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</si>
  <si>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</si>
  <si>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</si>
  <si>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</si>
  <si>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</si>
  <si>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</si>
  <si>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</si>
  <si>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</si>
  <si>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</si>
  <si>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</si>
  <si>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</si>
  <si>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</si>
  <si>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</si>
  <si>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</si>
  <si>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</si>
  <si>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</si>
  <si>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</si>
  <si>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</si>
  <si>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</si>
  <si>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</si>
  <si>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</si>
  <si>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</si>
  <si>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</si>
  <si>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</si>
  <si>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</si>
  <si>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</si>
  <si>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</si>
  <si>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</si>
  <si>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</si>
  <si>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</si>
  <si>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</si>
  <si>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</si>
  <si>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</si>
  <si>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</si>
  <si>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</si>
  <si>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</si>
  <si>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</si>
  <si>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</si>
  <si>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</si>
  <si>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</si>
  <si>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</si>
  <si>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</si>
  <si>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</si>
  <si>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</si>
  <si>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</si>
  <si>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</si>
  <si>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</si>
  <si>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</si>
  <si>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</si>
  <si>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</si>
  <si>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</si>
  <si>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</si>
  <si>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</si>
  <si>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</si>
  <si>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</si>
  <si>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</si>
  <si>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</si>
  <si>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</si>
  <si>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</si>
  <si>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</si>
  <si>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</si>
  <si>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</si>
  <si>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</si>
  <si>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</si>
  <si>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</si>
  <si>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</si>
  <si>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</si>
  <si>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</si>
  <si>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</si>
  <si>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</si>
  <si>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</si>
  <si>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</si>
  <si>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</si>
  <si>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</si>
  <si>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</si>
  <si>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</si>
  <si>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</si>
  <si>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</si>
  <si>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</si>
  <si>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</si>
  <si>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</si>
  <si>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</si>
  <si>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</si>
  <si>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</si>
  <si>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</si>
  <si>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</si>
  <si>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</si>
  <si>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</si>
  <si>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</si>
  <si>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</si>
  <si>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</si>
  <si>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</si>
  <si>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</si>
  <si>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</si>
  <si>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</si>
  <si>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</si>
  <si>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</si>
  <si>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</si>
  <si>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</si>
  <si>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</si>
  <si>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</si>
  <si>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</si>
  <si>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</si>
  <si>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</si>
  <si>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</si>
  <si>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</si>
  <si>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</si>
  <si>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</si>
  <si>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</si>
  <si>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</si>
  <si>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</si>
  <si>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</si>
  <si>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</si>
  <si>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</si>
  <si>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</si>
  <si>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</si>
  <si>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</si>
  <si>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</si>
  <si>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</si>
  <si>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</si>
  <si>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</si>
  <si>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</si>
  <si>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</si>
  <si>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</si>
  <si>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</si>
  <si>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</si>
  <si>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</si>
  <si>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</si>
  <si>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</si>
  <si>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</si>
  <si>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</si>
  <si>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</si>
  <si>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</si>
  <si>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</si>
  <si>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</si>
  <si>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</si>
  <si>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</si>
  <si>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</si>
  <si>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</si>
  <si>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</si>
  <si>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</si>
  <si>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</si>
  <si>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</si>
  <si>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</si>
  <si>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</si>
  <si>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</si>
  <si>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</si>
  <si>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</si>
  <si>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</si>
  <si>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</si>
  <si>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</si>
  <si>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</si>
  <si>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</si>
  <si>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</si>
  <si>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</si>
  <si>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</si>
  <si>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</si>
  <si>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</si>
  <si>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</si>
  <si>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</si>
  <si>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</si>
  <si>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</si>
  <si>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</si>
  <si>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</si>
  <si>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</si>
  <si>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</si>
  <si>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</si>
  <si>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</si>
  <si>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</si>
  <si>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</si>
  <si>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</si>
  <si>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</si>
  <si>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</si>
  <si>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</si>
  <si>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</si>
  <si>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</si>
  <si>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</si>
  <si>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</si>
  <si>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</si>
  <si>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</si>
  <si>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</si>
  <si>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</si>
  <si>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</si>
  <si>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</si>
  <si>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</si>
  <si>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</si>
  <si>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</si>
  <si>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</si>
  <si>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</si>
  <si>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</si>
  <si>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</si>
  <si>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</si>
  <si>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</si>
  <si>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</si>
  <si>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</si>
  <si>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</si>
  <si>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</si>
  <si>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</si>
  <si>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</si>
  <si>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</si>
  <si>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</si>
  <si>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</si>
  <si>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</si>
  <si>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</si>
  <si>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</si>
  <si>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</si>
  <si>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</si>
  <si>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</si>
  <si>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</si>
  <si>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</si>
  <si>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</si>
  <si>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</si>
  <si>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</si>
  <si>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</si>
  <si>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</si>
  <si>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</si>
  <si>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</si>
  <si>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</si>
  <si>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</si>
  <si>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</si>
  <si>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</si>
  <si>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</si>
  <si>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</si>
  <si>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</si>
  <si>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</si>
  <si>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</si>
  <si>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</si>
  <si>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</si>
  <si>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</si>
  <si>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</si>
  <si>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</si>
  <si>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</si>
  <si>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</si>
  <si>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</si>
  <si>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</si>
  <si>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</si>
  <si>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</si>
  <si>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</si>
  <si>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</si>
  <si>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</si>
  <si>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</si>
  <si>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</si>
  <si>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</si>
  <si>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</si>
  <si>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</si>
  <si>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</si>
  <si>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</si>
  <si>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</si>
  <si>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</si>
  <si>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</si>
  <si>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</si>
  <si>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</si>
  <si>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</si>
  <si>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</si>
  <si>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</si>
  <si>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</si>
  <si>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</si>
  <si>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</si>
  <si>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</si>
  <si>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</si>
  <si>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</si>
  <si>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</si>
  <si>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</si>
  <si>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</si>
  <si>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</si>
  <si>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</si>
  <si>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</si>
  <si>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</si>
  <si>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</si>
  <si>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</si>
  <si>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</si>
  <si>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</si>
  <si>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</si>
  <si>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</si>
  <si>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</si>
  <si>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</si>
  <si>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</si>
  <si>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</si>
  <si>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</si>
  <si>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</si>
  <si>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</si>
  <si>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</si>
  <si>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</si>
  <si>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</si>
  <si>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</si>
  <si>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</si>
  <si>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</si>
  <si>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</si>
  <si>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</si>
  <si>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</si>
  <si>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</si>
  <si>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</si>
  <si>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</si>
  <si>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</si>
  <si>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</si>
  <si>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</si>
  <si>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</si>
  <si>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</si>
  <si>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</si>
  <si>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</si>
  <si>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</si>
  <si>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</si>
  <si>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</si>
  <si>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</si>
  <si>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</si>
  <si>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</si>
  <si>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</si>
  <si>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</si>
  <si>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</si>
  <si>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</si>
  <si>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</si>
  <si>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</si>
  <si>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</si>
  <si>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</si>
  <si>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</si>
  <si>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</si>
  <si>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</si>
  <si>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</si>
  <si>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</si>
  <si>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</si>
  <si>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</si>
  <si>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</si>
  <si>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</si>
  <si>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</si>
  <si>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</si>
  <si>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</si>
  <si>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</si>
  <si>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</si>
  <si>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</si>
  <si>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</si>
  <si>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</si>
  <si>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</si>
  <si>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</si>
  <si>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</si>
  <si>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</si>
  <si>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</si>
  <si>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</si>
  <si>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</si>
  <si>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</si>
  <si>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</si>
  <si>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</si>
  <si>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</si>
  <si>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</si>
  <si>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</si>
  <si>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</si>
  <si>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</si>
  <si>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</si>
  <si>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</si>
  <si>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</si>
  <si>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</si>
  <si>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</si>
  <si>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</si>
  <si>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</si>
  <si>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</si>
  <si>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</si>
  <si>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</si>
  <si>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</si>
  <si>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</si>
  <si>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</si>
  <si>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</si>
  <si>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</si>
  <si>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</si>
  <si>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</si>
  <si>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</si>
  <si>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</si>
  <si>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</si>
  <si>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</si>
  <si>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</si>
  <si>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</si>
  <si>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</si>
  <si>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</si>
  <si>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</si>
  <si>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</si>
  <si>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</si>
  <si>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</si>
  <si>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</si>
  <si>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</si>
  <si>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</si>
  <si>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</si>
  <si>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</si>
  <si>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</si>
  <si>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</si>
  <si>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</si>
  <si>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</si>
  <si>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</si>
  <si>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</si>
  <si>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</si>
  <si>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</si>
  <si>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</si>
  <si>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</si>
  <si>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</si>
  <si>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</si>
  <si>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</si>
  <si>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</si>
  <si>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</si>
  <si>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</si>
  <si>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</si>
  <si>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</si>
  <si>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</si>
  <si>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</si>
  <si>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</si>
  <si>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</si>
  <si>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</si>
  <si>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</si>
  <si>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</si>
  <si>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</si>
  <si>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</si>
  <si>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</si>
  <si>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</si>
  <si>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</si>
  <si>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</si>
  <si>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</si>
  <si>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</si>
  <si>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</si>
  <si>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</si>
  <si>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</si>
  <si>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</si>
  <si>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</si>
  <si>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</si>
  <si>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</si>
  <si>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</si>
  <si>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</si>
  <si>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</si>
  <si>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</si>
  <si>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</si>
  <si>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</si>
  <si>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</si>
  <si>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</si>
  <si>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</si>
  <si>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</si>
  <si>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</si>
  <si>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</si>
  <si>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</si>
  <si>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</si>
  <si>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</si>
  <si>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</si>
  <si>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</si>
  <si>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</si>
  <si>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</si>
  <si>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</si>
  <si>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</si>
  <si>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</si>
  <si>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</si>
  <si>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</si>
  <si>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</si>
  <si>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</si>
  <si>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</si>
  <si>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</si>
  <si>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</si>
  <si>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</si>
  <si>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</si>
  <si>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</si>
  <si>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</si>
  <si>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</si>
  <si>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</si>
  <si>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</si>
  <si>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</si>
  <si>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</si>
  <si>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</si>
  <si>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</si>
  <si>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</si>
  <si>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</si>
  <si>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</si>
  <si>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</si>
  <si>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</si>
  <si>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</si>
  <si>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</si>
  <si>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</si>
  <si>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</si>
  <si>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</si>
  <si>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</si>
  <si>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</si>
  <si>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</si>
  <si>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</si>
  <si>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</si>
  <si>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</si>
  <si>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</si>
  <si>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</si>
  <si>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</si>
  <si>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</si>
  <si>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</si>
  <si>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</si>
  <si>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</si>
  <si>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</si>
  <si>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</si>
  <si>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</si>
  <si>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</si>
  <si>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</si>
  <si>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</si>
  <si>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</si>
  <si>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</si>
  <si>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</si>
  <si>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</si>
  <si>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</si>
  <si>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</si>
  <si>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</si>
  <si>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</si>
  <si>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</si>
  <si>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</si>
  <si>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</si>
  <si>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</si>
  <si>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</si>
  <si>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</si>
  <si>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</si>
  <si>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</si>
  <si>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</si>
  <si>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</si>
  <si>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</si>
  <si>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</si>
  <si>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</si>
  <si>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</si>
  <si>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</si>
  <si>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</si>
  <si>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</si>
  <si>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</si>
  <si>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</si>
  <si>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</si>
  <si>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</si>
  <si>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</si>
  <si>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</si>
  <si>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</si>
  <si>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</si>
  <si>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</si>
  <si>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</si>
  <si>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</si>
  <si>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</si>
  <si>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</si>
  <si>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</si>
  <si>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</si>
  <si>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</si>
  <si>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</si>
  <si>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</si>
  <si>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</si>
  <si>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</si>
  <si>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</si>
  <si>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</si>
  <si>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</si>
  <si>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</si>
  <si>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</si>
  <si>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</si>
  <si>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</si>
  <si>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</si>
  <si>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</si>
  <si>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</si>
  <si>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</si>
  <si>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</si>
  <si>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</si>
  <si>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</si>
  <si>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</si>
  <si>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</si>
  <si>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</si>
  <si>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</si>
  <si>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</si>
  <si>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</si>
  <si>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</si>
  <si>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</si>
  <si>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</si>
  <si>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</si>
  <si>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</si>
  <si>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</si>
  <si>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</si>
  <si>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</si>
  <si>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</si>
  <si>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</si>
  <si>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</si>
  <si>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</si>
  <si>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</si>
  <si>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</si>
  <si>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</si>
  <si>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</si>
  <si>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</si>
  <si>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</si>
  <si>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</si>
  <si>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</si>
  <si>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</si>
  <si>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</si>
  <si>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</si>
  <si>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</si>
  <si>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</si>
  <si>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</si>
  <si>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</si>
  <si>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</si>
  <si>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</si>
  <si>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</si>
  <si>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</si>
  <si>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</si>
  <si>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</si>
  <si>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</si>
  <si>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</si>
  <si>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</si>
  <si>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</si>
  <si>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</si>
  <si>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</si>
  <si>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</si>
  <si>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</si>
  <si>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</si>
  <si>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</si>
  <si>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</si>
  <si>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</si>
  <si>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</si>
  <si>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</si>
  <si>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</si>
  <si>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</si>
  <si>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</si>
  <si>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</si>
  <si>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</si>
  <si>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</si>
  <si>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</si>
  <si>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</si>
  <si>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</si>
  <si>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</si>
  <si>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</si>
  <si>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</si>
  <si>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</si>
  <si>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</si>
  <si>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</si>
  <si>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</si>
  <si>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</si>
  <si>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</si>
  <si>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</si>
  <si>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</si>
  <si>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</si>
  <si>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</si>
  <si>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</si>
  <si>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</si>
  <si>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</si>
  <si>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</si>
  <si>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</si>
  <si>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</si>
  <si>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</si>
  <si>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</si>
  <si>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</si>
  <si>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</si>
  <si>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</si>
  <si>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</si>
  <si>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</si>
  <si>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</si>
  <si>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</si>
  <si>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</si>
  <si>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</si>
  <si>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</si>
  <si>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</si>
  <si>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</si>
  <si>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</si>
  <si>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</si>
  <si>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</si>
  <si>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</si>
  <si>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</si>
  <si>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</si>
  <si>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</si>
  <si>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</si>
  <si>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</si>
  <si>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</si>
  <si>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</si>
  <si>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</si>
  <si>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</si>
  <si>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</si>
  <si>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</si>
  <si>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</si>
  <si>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</si>
  <si>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</si>
  <si>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</si>
  <si>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</si>
  <si>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</si>
  <si>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</si>
  <si>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</si>
  <si>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</si>
  <si>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</si>
  <si>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</si>
  <si>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</si>
  <si>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</si>
  <si>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</si>
  <si>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</si>
  <si>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</si>
  <si>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</si>
  <si>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</si>
  <si>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</si>
  <si>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</si>
  <si>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</si>
  <si>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</si>
  <si>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</si>
  <si>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</si>
  <si>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</si>
  <si>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</si>
  <si>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</si>
  <si>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</si>
  <si>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</si>
  <si>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</si>
  <si>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</si>
  <si>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</si>
  <si>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</si>
  <si>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</si>
  <si>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</si>
  <si>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</si>
  <si>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</si>
  <si>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</si>
  <si>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</si>
  <si>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</si>
  <si>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</si>
  <si>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</si>
  <si>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</si>
  <si>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</si>
  <si>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</si>
  <si>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</si>
  <si>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</si>
  <si>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</si>
  <si>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</si>
  <si>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</si>
  <si>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</si>
  <si>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</si>
  <si>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</si>
  <si>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</si>
  <si>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</si>
  <si>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</si>
  <si>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</si>
  <si>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</si>
  <si>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</si>
  <si>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</si>
  <si>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</si>
  <si>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</si>
  <si>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</si>
  <si>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</si>
  <si>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</si>
  <si>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</si>
  <si>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</si>
  <si>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</si>
  <si>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</si>
  <si>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</si>
  <si>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</si>
  <si>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</si>
  <si>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</si>
  <si>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</si>
  <si>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</si>
  <si>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</si>
  <si>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</si>
  <si>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</si>
  <si>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</si>
  <si>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</si>
  <si>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</si>
  <si>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</si>
  <si>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</si>
  <si>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</si>
  <si>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</si>
  <si>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</si>
  <si>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</si>
  <si>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</si>
  <si>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</si>
  <si>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</si>
  <si>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</si>
  <si>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</si>
  <si>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</si>
  <si>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</si>
  <si>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</si>
  <si>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</si>
  <si>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</si>
  <si>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</si>
  <si>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</si>
  <si>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</si>
  <si>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</si>
  <si>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</si>
  <si>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</si>
  <si>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</si>
  <si>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</si>
  <si>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</si>
  <si>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</si>
  <si>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</si>
  <si>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</si>
  <si>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</si>
  <si>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</si>
  <si>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</si>
  <si>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</si>
  <si>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</si>
  <si>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</si>
  <si>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</si>
  <si>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</si>
  <si>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</si>
  <si>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</si>
  <si>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</si>
  <si>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</si>
  <si>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</si>
  <si>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</si>
  <si>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</si>
  <si>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</si>
  <si>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</si>
  <si>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</si>
  <si>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</si>
  <si>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</si>
  <si>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</si>
  <si>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</si>
  <si>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</si>
  <si>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</si>
  <si>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</si>
  <si>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</si>
  <si>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</si>
  <si>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</si>
  <si>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</si>
  <si>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</si>
  <si>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</si>
  <si>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</si>
  <si>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</si>
  <si>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</si>
  <si>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</si>
  <si>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</si>
  <si>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</si>
  <si>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</si>
  <si>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</si>
  <si>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</si>
  <si>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</si>
  <si>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</si>
  <si>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</si>
  <si>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</si>
  <si>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</si>
  <si>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</si>
  <si>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</si>
  <si>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</si>
  <si>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</si>
  <si>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</si>
  <si>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</si>
  <si>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</si>
  <si>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</si>
  <si>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</si>
  <si>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</si>
  <si>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</si>
  <si>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</si>
  <si>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</si>
  <si>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</si>
  <si>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</si>
  <si>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</si>
  <si>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</si>
  <si>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</si>
  <si>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</si>
  <si>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</si>
  <si>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</si>
  <si>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</si>
  <si>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</si>
  <si>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</si>
  <si>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</si>
  <si>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</si>
  <si>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</si>
  <si>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</si>
  <si>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</si>
  <si>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</si>
  <si>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</si>
  <si>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</si>
  <si>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</si>
  <si>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</si>
  <si>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</si>
  <si>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</si>
  <si>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</si>
  <si>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</si>
  <si>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</si>
  <si>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</si>
  <si>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</si>
  <si>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</si>
  <si>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</si>
  <si>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</si>
  <si>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</si>
  <si>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</si>
  <si>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</si>
  <si>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</si>
  <si>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</si>
  <si>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</si>
  <si>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</si>
  <si>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</si>
  <si>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</si>
  <si>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</si>
  <si>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</si>
  <si>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</si>
  <si>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</si>
  <si>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</si>
  <si>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</si>
  <si>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</si>
  <si>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</si>
  <si>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</si>
  <si>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</si>
  <si>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</si>
  <si>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</si>
  <si>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</si>
  <si>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</si>
  <si>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</si>
  <si>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</si>
  <si>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</si>
  <si>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</si>
  <si>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</si>
  <si>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</si>
  <si>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</si>
  <si>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</si>
  <si>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</si>
  <si>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</si>
  <si>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</si>
  <si>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</si>
  <si>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</si>
  <si>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</si>
  <si>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</si>
  <si>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</si>
  <si>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</si>
  <si>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</si>
  <si>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</si>
  <si>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</si>
  <si>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</si>
  <si>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</si>
  <si>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</si>
  <si>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</si>
  <si>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</si>
  <si>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</si>
  <si>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</si>
  <si>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</si>
  <si>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</si>
  <si>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</si>
  <si>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</si>
  <si>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</si>
  <si>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</si>
  <si>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</si>
  <si>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</si>
  <si>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</si>
  <si>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</si>
  <si>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</si>
  <si>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</si>
  <si>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</si>
  <si>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</si>
  <si>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</si>
  <si>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</si>
  <si>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</si>
  <si>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</si>
  <si>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</si>
  <si>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</si>
  <si>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</si>
  <si>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</si>
  <si>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</si>
  <si>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</si>
  <si>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</si>
  <si>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</si>
  <si>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</si>
  <si>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</si>
  <si>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</si>
  <si>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</si>
  <si>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</si>
  <si>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</si>
  <si>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</si>
  <si>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</si>
  <si>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</si>
  <si>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</si>
  <si>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</si>
  <si>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</si>
  <si>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</si>
  <si>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</si>
  <si>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</si>
  <si>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</si>
  <si>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</si>
  <si>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</si>
  <si>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</si>
  <si>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</si>
  <si>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</si>
  <si>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</si>
  <si>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</si>
  <si>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</si>
  <si>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</si>
  <si>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</si>
  <si>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</si>
  <si>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</si>
  <si>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</si>
  <si>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</si>
  <si>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</si>
  <si>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</si>
  <si>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</si>
  <si>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</si>
  <si>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</si>
  <si>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</si>
  <si>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</si>
  <si>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</si>
  <si>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</si>
  <si>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</si>
  <si>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</si>
  <si>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</si>
  <si>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</si>
  <si>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</si>
  <si>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</si>
  <si>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</si>
  <si>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</si>
  <si>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</si>
  <si>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</si>
  <si>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</si>
  <si>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</si>
  <si>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</si>
  <si>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</si>
  <si>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</si>
  <si>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</si>
  <si>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</si>
  <si>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</si>
  <si>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</si>
  <si>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</si>
  <si>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</si>
  <si>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</si>
  <si>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</si>
  <si>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</si>
  <si>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</si>
  <si>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</si>
  <si>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</si>
  <si>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</si>
  <si>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</si>
  <si>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</si>
  <si>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</si>
  <si>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</si>
  <si>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</si>
  <si>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</si>
  <si>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</si>
  <si>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</si>
  <si>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</si>
  <si>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</si>
  <si>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</si>
  <si>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</si>
  <si>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</si>
  <si>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</si>
  <si>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</si>
  <si>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</si>
  <si>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</si>
  <si>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</si>
  <si>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</si>
  <si>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</si>
  <si>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</si>
  <si>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</si>
  <si>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</si>
  <si>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</si>
  <si>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</si>
  <si>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</si>
  <si>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</si>
  <si>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</si>
  <si>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</si>
  <si>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</si>
  <si>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</si>
  <si>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</si>
  <si>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</si>
  <si>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</si>
  <si>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</si>
  <si>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</si>
  <si>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</si>
  <si>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</si>
  <si>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</si>
  <si>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</si>
  <si>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</si>
  <si>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</si>
  <si>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</si>
  <si>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</si>
  <si>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</si>
  <si>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</si>
  <si>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</si>
  <si>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</si>
  <si>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</si>
  <si>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</si>
  <si>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</si>
  <si>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</si>
  <si>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</si>
  <si>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</si>
  <si>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</si>
  <si>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</si>
  <si>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</si>
  <si>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</si>
  <si>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</si>
  <si>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</si>
  <si>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</si>
  <si>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</si>
  <si>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</si>
  <si>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</si>
  <si>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</si>
  <si>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</si>
  <si>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</si>
  <si>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</si>
  <si>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</si>
  <si>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</si>
  <si>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</si>
  <si>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</si>
  <si>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</si>
  <si>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</si>
  <si>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</si>
  <si>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</si>
  <si>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</si>
  <si>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</si>
  <si>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</si>
  <si>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</si>
  <si>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</si>
  <si>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</si>
  <si>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</si>
  <si>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</si>
  <si>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</si>
  <si>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</si>
  <si>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</si>
  <si>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</si>
  <si>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</si>
  <si>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</si>
  <si>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</si>
  <si>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</si>
  <si>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</si>
  <si>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</si>
  <si>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</si>
  <si>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</si>
  <si>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</si>
  <si>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</si>
  <si>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</si>
  <si>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</si>
  <si>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</si>
  <si>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</si>
  <si>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</si>
  <si>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</si>
  <si>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</si>
  <si>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</si>
  <si>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</si>
  <si>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</si>
  <si>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</si>
  <si>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</si>
  <si>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</si>
  <si>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</si>
  <si>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</si>
  <si>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</si>
  <si>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</si>
  <si>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</si>
  <si>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</si>
  <si>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</si>
  <si>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</si>
  <si>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</si>
  <si>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</si>
  <si>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</si>
  <si>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</si>
  <si>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</si>
  <si>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</si>
  <si>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</si>
  <si>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</si>
  <si>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</si>
  <si>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</si>
  <si>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</si>
  <si>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</si>
  <si>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</si>
  <si>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</si>
  <si>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</si>
  <si>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</si>
  <si>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</si>
  <si>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</si>
  <si>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</si>
  <si>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</si>
  <si>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</si>
  <si>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</si>
  <si>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</si>
  <si>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</si>
  <si>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</si>
  <si>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</si>
  <si>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</si>
  <si>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</si>
  <si>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</si>
  <si>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</si>
  <si>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</si>
  <si>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</si>
  <si>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</si>
  <si>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</si>
  <si>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</si>
  <si>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</si>
  <si>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</si>
  <si>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</si>
  <si>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</si>
  <si>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</si>
  <si>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</si>
  <si>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</si>
  <si>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</si>
  <si>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</si>
  <si>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</si>
  <si>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</si>
  <si>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</si>
  <si>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</si>
  <si>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</si>
  <si>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</si>
  <si>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</si>
  <si>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</si>
  <si>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</si>
  <si>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</si>
  <si>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</si>
  <si>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</si>
  <si>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</si>
  <si>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</si>
  <si>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</si>
  <si>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</si>
  <si>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</si>
  <si>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</si>
  <si>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</si>
  <si>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</si>
  <si>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</si>
  <si>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</si>
  <si>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</si>
  <si>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</si>
  <si>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</si>
  <si>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</si>
  <si>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</si>
  <si>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</si>
  <si>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</si>
  <si>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</si>
  <si>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</si>
  <si>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</si>
  <si>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</si>
  <si>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</si>
  <si>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</si>
  <si>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</si>
  <si>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</si>
  <si>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</si>
  <si>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</si>
  <si>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</si>
  <si>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</si>
  <si>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</si>
  <si>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</si>
  <si>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</si>
  <si>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</si>
  <si>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</si>
  <si>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</si>
  <si>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</si>
  <si>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</si>
  <si>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</si>
  <si>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</si>
  <si>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</si>
  <si>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</si>
  <si>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</si>
  <si>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</si>
  <si>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</si>
  <si>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</si>
  <si>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</si>
  <si>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</si>
  <si>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</si>
  <si>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</si>
  <si>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</si>
  <si>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</si>
  <si>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</si>
  <si>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</si>
  <si>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</si>
  <si>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</si>
  <si>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</si>
  <si>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</si>
  <si>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</si>
  <si>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</si>
  <si>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</si>
  <si>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</si>
  <si>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</si>
  <si>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</si>
  <si>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</si>
  <si>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</si>
  <si>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</si>
  <si>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</si>
  <si>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</si>
  <si>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</si>
  <si>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</si>
  <si>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</si>
  <si>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</si>
  <si>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</si>
  <si>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</si>
  <si>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</si>
  <si>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</si>
  <si>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</si>
  <si>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</si>
  <si>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</si>
  <si>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</si>
  <si>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</si>
  <si>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</si>
  <si>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</si>
  <si>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</si>
  <si>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</si>
  <si>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</si>
  <si>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</si>
  <si>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</si>
  <si>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</si>
  <si>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</si>
  <si>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</si>
  <si>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</si>
  <si>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</si>
  <si>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</si>
  <si>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</si>
  <si>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</si>
  <si>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</si>
  <si>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</si>
  <si>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</si>
  <si>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</si>
  <si>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</si>
  <si>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</si>
  <si>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</si>
  <si>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</si>
  <si>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</si>
  <si>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</si>
  <si>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</si>
  <si>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</si>
  <si>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</si>
  <si>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</si>
  <si>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</si>
  <si>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</si>
  <si>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</si>
  <si>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</si>
  <si>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</si>
  <si>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</si>
  <si>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</si>
  <si>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</si>
  <si>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</si>
  <si>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</si>
  <si>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</si>
  <si>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</si>
  <si>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</si>
  <si>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</si>
  <si>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</si>
  <si>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</si>
  <si>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</si>
  <si>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</si>
  <si>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</si>
  <si>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</si>
  <si>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</si>
  <si>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</si>
  <si>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</si>
  <si>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</si>
  <si>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</si>
  <si>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</si>
  <si>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</si>
  <si>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</si>
  <si>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</si>
  <si>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</si>
  <si>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</si>
  <si>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</si>
  <si>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</si>
  <si>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</si>
  <si>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</si>
  <si>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</si>
  <si>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</si>
  <si>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</si>
  <si>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</si>
  <si>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</si>
  <si>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</si>
  <si>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</si>
  <si>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</si>
  <si>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</si>
  <si>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</si>
  <si>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</si>
  <si>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</si>
  <si>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</si>
  <si>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</si>
  <si>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</si>
  <si>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</si>
  <si>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</si>
  <si>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</si>
  <si>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</si>
  <si>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</si>
  <si>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</si>
  <si>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</si>
  <si>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</si>
  <si>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</si>
  <si>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</si>
  <si>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</si>
  <si>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</si>
  <si>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</si>
  <si>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</si>
  <si>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</si>
  <si>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</si>
  <si>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</si>
  <si>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</si>
  <si>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</si>
  <si>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</si>
  <si>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</si>
  <si>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</si>
  <si>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</si>
  <si>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</si>
  <si>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</si>
  <si>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</si>
  <si>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</si>
  <si>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</si>
  <si>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</si>
  <si>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</si>
  <si>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</si>
  <si>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</si>
  <si>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</si>
  <si>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</si>
  <si>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</si>
  <si>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</si>
  <si>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</si>
  <si>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</si>
  <si>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</si>
  <si>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</si>
  <si>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</si>
  <si>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</si>
  <si>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</si>
  <si>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</si>
  <si>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</si>
  <si>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</si>
  <si>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</si>
  <si>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</si>
  <si>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</si>
  <si>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</si>
  <si>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</si>
  <si>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</si>
  <si>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</si>
  <si>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</si>
  <si>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</si>
  <si>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</si>
  <si>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</si>
  <si>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</si>
  <si>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</si>
  <si>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</si>
  <si>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</si>
  <si>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</si>
  <si>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</si>
  <si>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</si>
  <si>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</si>
  <si>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</si>
  <si>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</si>
  <si>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</si>
  <si>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</si>
  <si>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</si>
  <si>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</si>
  <si>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</si>
  <si>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</si>
  <si>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</si>
  <si>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</si>
  <si>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</si>
  <si>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</si>
  <si>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</si>
  <si>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</si>
  <si>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</si>
  <si>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</si>
  <si>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</si>
  <si>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</si>
  <si>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</si>
  <si>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</si>
  <si>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</si>
  <si>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</si>
  <si>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</si>
  <si>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</si>
  <si>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</si>
  <si>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</si>
  <si>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</si>
  <si>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</si>
  <si>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</si>
  <si>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</si>
  <si>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</si>
  <si>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</si>
  <si>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</si>
  <si>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</si>
  <si>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</si>
  <si>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</si>
  <si>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</si>
  <si>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</si>
  <si>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</si>
  <si>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</si>
  <si>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</si>
  <si>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</si>
  <si>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</si>
  <si>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</si>
  <si>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</si>
  <si>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</si>
  <si>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</si>
  <si>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</si>
  <si>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</si>
  <si>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</si>
  <si>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</si>
  <si>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</si>
  <si>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</si>
  <si>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</si>
  <si>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</si>
  <si>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</si>
  <si>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</si>
  <si>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</si>
  <si>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</si>
  <si>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</si>
  <si>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</si>
  <si>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</si>
  <si>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</si>
  <si>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</si>
  <si>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</si>
  <si>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</si>
  <si>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</si>
  <si>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</si>
  <si>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</si>
  <si>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</si>
  <si>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</si>
  <si>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</si>
  <si>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</si>
  <si>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</si>
  <si>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</si>
  <si>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</si>
  <si>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</si>
  <si>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</si>
  <si>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</si>
  <si>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</si>
  <si>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</si>
  <si>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</si>
  <si>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</si>
  <si>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</si>
  <si>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</si>
  <si>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</si>
  <si>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</si>
  <si>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</si>
  <si>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</si>
  <si>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</si>
  <si>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</si>
  <si>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</si>
  <si>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</si>
  <si>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</si>
  <si>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</si>
  <si>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</si>
  <si>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</si>
  <si>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</si>
  <si>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</si>
  <si>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</si>
  <si>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</si>
  <si>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</si>
  <si>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</si>
  <si>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</si>
  <si>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</si>
  <si>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</si>
  <si>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</si>
  <si>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</si>
  <si>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</si>
  <si>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</si>
  <si>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</si>
  <si>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</si>
  <si>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</si>
  <si>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</si>
  <si>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</si>
  <si>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</si>
  <si>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</si>
  <si>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</si>
  <si>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</si>
  <si>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</si>
  <si>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</si>
  <si>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</si>
  <si>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</si>
  <si>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</si>
  <si>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</si>
  <si>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</si>
  <si>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</si>
  <si>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</si>
  <si>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</si>
  <si>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</si>
  <si>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</si>
  <si>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</si>
  <si>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</si>
  <si>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</si>
  <si>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</si>
  <si>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</si>
  <si>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</si>
  <si>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</si>
  <si>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</si>
  <si>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</si>
  <si>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</si>
  <si>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</si>
  <si>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</si>
  <si>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</si>
  <si>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</si>
  <si>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</si>
  <si>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</si>
  <si>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</si>
  <si>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</si>
  <si>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</si>
  <si>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</si>
  <si>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</si>
  <si>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</si>
  <si>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</si>
  <si>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</si>
  <si>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</si>
  <si>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</si>
  <si>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</si>
  <si>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</si>
  <si>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</si>
  <si>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</si>
  <si>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</si>
  <si>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</si>
  <si>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</si>
  <si>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</si>
  <si>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</si>
  <si>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</si>
  <si>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</si>
  <si>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</si>
  <si>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</si>
  <si>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</si>
  <si>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</si>
  <si>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</si>
  <si>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</si>
  <si>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</si>
  <si>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</si>
  <si>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</si>
  <si>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</si>
  <si>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</si>
  <si>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</si>
  <si>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</si>
  <si>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</si>
  <si>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</si>
  <si>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</si>
  <si>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</si>
  <si>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</si>
  <si>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</si>
  <si>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</si>
  <si>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</si>
  <si>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</si>
  <si>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</si>
  <si>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</si>
  <si>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</si>
  <si>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</si>
  <si>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</si>
  <si>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</si>
  <si>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</si>
  <si>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</si>
  <si>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</si>
  <si>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</si>
  <si>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</si>
  <si>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</si>
  <si>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</si>
  <si>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</si>
  <si>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</si>
  <si>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</si>
  <si>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</si>
  <si>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</si>
  <si>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</si>
  <si>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</si>
  <si>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</si>
  <si>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</si>
  <si>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</si>
  <si>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</si>
  <si>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</si>
  <si>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</si>
  <si>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</si>
  <si>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</si>
  <si>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</si>
  <si>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</si>
  <si>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</si>
  <si>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</si>
  <si>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</si>
  <si>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</si>
  <si>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</si>
  <si>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</si>
  <si>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</si>
  <si>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</si>
  <si>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</si>
  <si>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</si>
  <si>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</si>
  <si>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</si>
  <si>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</si>
  <si>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</si>
  <si>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</si>
  <si>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</si>
  <si>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</si>
  <si>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</si>
  <si>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</si>
  <si>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</si>
  <si>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</si>
  <si>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</si>
  <si>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</si>
  <si>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</si>
  <si>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</si>
  <si>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</si>
  <si>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</si>
  <si>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</si>
  <si>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</si>
  <si>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</si>
  <si>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</si>
  <si>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</si>
  <si>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</si>
  <si>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</si>
  <si>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</si>
  <si>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</si>
  <si>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</si>
  <si>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</si>
  <si>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</si>
  <si>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</si>
  <si>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</si>
  <si>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</si>
  <si>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</si>
  <si>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</si>
  <si>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</si>
  <si>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</si>
  <si>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</si>
  <si>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</si>
  <si>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</si>
  <si>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</si>
  <si>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</si>
  <si>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</si>
  <si>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</si>
  <si>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</si>
  <si>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</si>
  <si>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</si>
  <si>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</si>
  <si>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</si>
  <si>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</si>
  <si>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</si>
  <si>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</si>
  <si>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</si>
  <si>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</si>
  <si>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</si>
  <si>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</si>
  <si>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</si>
  <si>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</si>
  <si>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</si>
  <si>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</si>
  <si>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</si>
  <si>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</si>
  <si>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</si>
  <si>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</si>
  <si>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</si>
  <si>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</si>
  <si>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</si>
  <si>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</si>
  <si>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</si>
  <si>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</si>
  <si>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</si>
  <si>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</si>
  <si>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</si>
  <si>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</si>
  <si>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</si>
  <si>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</si>
  <si>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</si>
  <si>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</si>
  <si>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</si>
  <si>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</si>
  <si>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</si>
  <si>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</si>
  <si>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</si>
  <si>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</si>
  <si>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</si>
  <si>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</si>
  <si>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</si>
  <si>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</si>
  <si>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</si>
  <si>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</si>
  <si>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</si>
  <si>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</si>
  <si>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</si>
  <si>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</si>
  <si>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</si>
  <si>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</si>
  <si>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</si>
  <si>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</si>
  <si>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</si>
  <si>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</si>
  <si>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</si>
  <si>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</si>
  <si>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</si>
  <si>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</si>
  <si>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</si>
  <si>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</si>
  <si>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</si>
  <si>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</si>
  <si>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</si>
  <si>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</si>
  <si>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</si>
  <si>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</si>
  <si>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</si>
  <si>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</si>
  <si>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</si>
  <si>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</si>
  <si>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</si>
  <si>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</si>
  <si>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</si>
  <si>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</si>
  <si>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</si>
  <si>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</si>
  <si>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</si>
  <si>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</si>
  <si>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</si>
  <si>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</si>
  <si>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</si>
  <si>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</si>
  <si>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</si>
  <si>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</si>
  <si>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</si>
  <si>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</si>
  <si>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</si>
  <si>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</si>
  <si>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</si>
  <si>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</si>
  <si>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</si>
  <si>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</si>
  <si>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</si>
  <si>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</si>
  <si>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</si>
  <si>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</si>
  <si>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</si>
  <si>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</si>
  <si>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</si>
  <si>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</si>
  <si>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</si>
  <si>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</si>
  <si>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</si>
  <si>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</si>
  <si>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</si>
  <si>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</si>
  <si>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</si>
  <si>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</si>
  <si>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</si>
  <si>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</si>
  <si>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</si>
  <si>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</si>
  <si>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</si>
  <si>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</si>
  <si>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</si>
  <si>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</si>
  <si>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</si>
  <si>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</si>
  <si>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</si>
  <si>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</si>
  <si>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</si>
  <si>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</si>
  <si>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</si>
  <si>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</si>
  <si>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</si>
  <si>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</si>
  <si>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</si>
  <si>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</si>
  <si>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</si>
  <si>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</si>
  <si>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</si>
  <si>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</si>
  <si>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</si>
  <si>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</si>
  <si>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</si>
  <si>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</si>
  <si>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</si>
  <si>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</si>
  <si>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</si>
  <si>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</si>
  <si>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</si>
  <si>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</si>
  <si>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</si>
  <si>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</si>
  <si>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</si>
  <si>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</si>
  <si>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</si>
  <si>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</si>
  <si>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</si>
  <si>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</si>
  <si>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</si>
  <si>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</si>
  <si>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</si>
  <si>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</si>
  <si>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</si>
  <si>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</si>
  <si>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</si>
  <si>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</si>
  <si>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</si>
  <si>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</si>
  <si>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</si>
  <si>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</si>
  <si>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</si>
  <si>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</si>
  <si>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</si>
  <si>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</si>
  <si>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</si>
  <si>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</si>
  <si>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</si>
  <si>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</si>
  <si>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</si>
  <si>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</si>
  <si>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</si>
  <si>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</si>
  <si>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</si>
  <si>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</si>
  <si>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</si>
  <si>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</si>
  <si>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</si>
  <si>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</si>
  <si>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</si>
  <si>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</si>
  <si>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</si>
  <si>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</si>
  <si>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</si>
  <si>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</si>
  <si>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</si>
  <si>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</si>
  <si>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</si>
  <si>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</si>
  <si>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</si>
  <si>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</si>
  <si>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</si>
  <si>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</si>
  <si>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</si>
  <si>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</si>
  <si>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</si>
  <si>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</si>
  <si>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</si>
  <si>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</si>
  <si>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</si>
  <si>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</si>
  <si>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</si>
  <si>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</si>
  <si>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</si>
  <si>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</si>
  <si>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</si>
  <si>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</si>
  <si>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</si>
  <si>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</si>
  <si>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</si>
  <si>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</si>
  <si>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</si>
  <si>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</si>
  <si>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</si>
  <si>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</si>
  <si>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</si>
  <si>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</si>
  <si>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</si>
  <si>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</si>
  <si>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</si>
  <si>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</si>
  <si>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</si>
  <si>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</si>
  <si>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</si>
  <si>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</si>
  <si>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</si>
  <si>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</si>
  <si>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</si>
  <si>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</si>
  <si>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</si>
  <si>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</si>
  <si>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</si>
  <si>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</si>
  <si>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</si>
  <si>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</si>
  <si>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</si>
  <si>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</si>
  <si>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</si>
  <si>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</si>
  <si>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</si>
  <si>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</si>
  <si>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</si>
  <si>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</si>
  <si>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</si>
  <si>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</si>
  <si>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</si>
  <si>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</si>
  <si>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</si>
  <si>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</si>
  <si>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</si>
  <si>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</si>
  <si>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</si>
  <si>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</si>
  <si>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</si>
  <si>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</si>
  <si>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</si>
  <si>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</si>
  <si>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</si>
  <si>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</si>
  <si>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</si>
  <si>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</si>
  <si>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</si>
  <si>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</si>
  <si>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</si>
  <si>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</si>
  <si>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</si>
  <si>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</si>
  <si>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</si>
  <si>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</si>
  <si>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</si>
  <si>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</si>
  <si>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</si>
  <si>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</si>
  <si>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</si>
  <si>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</si>
  <si>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</si>
  <si>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</si>
  <si>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</si>
  <si>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</si>
  <si>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</si>
  <si>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</si>
  <si>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</si>
  <si>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</si>
  <si>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</si>
  <si>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</si>
  <si>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</si>
  <si>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</si>
  <si>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</si>
  <si>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</si>
  <si>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</si>
  <si>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</si>
  <si>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</si>
  <si>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</si>
  <si>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</si>
  <si>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</si>
  <si>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</si>
  <si>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</si>
  <si>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</si>
  <si>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</si>
  <si>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</si>
  <si>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</si>
  <si>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</si>
  <si>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</si>
  <si>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</si>
  <si>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</si>
  <si>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</si>
  <si>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</si>
  <si>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</si>
  <si>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</si>
  <si>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</si>
  <si>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</si>
  <si>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</si>
  <si>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</si>
  <si>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</si>
  <si>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</si>
  <si>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</si>
  <si>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</si>
  <si>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</si>
  <si>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</si>
  <si>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</si>
  <si>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</si>
  <si>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</si>
  <si>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</si>
  <si>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</si>
  <si>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</si>
  <si>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</si>
  <si>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</si>
  <si>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</si>
  <si>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</si>
  <si>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</si>
  <si>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</si>
  <si>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</si>
  <si>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</si>
  <si>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</si>
  <si>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</si>
  <si>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</si>
  <si>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</si>
  <si>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</si>
  <si>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</si>
  <si>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</si>
  <si>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</si>
  <si>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</si>
  <si>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</si>
  <si>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</si>
  <si>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</si>
  <si>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</si>
  <si>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</si>
  <si>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</si>
  <si>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</si>
  <si>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</si>
  <si>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</si>
  <si>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</si>
  <si>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</si>
  <si>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</si>
  <si>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</si>
  <si>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</si>
  <si>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</si>
  <si>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</si>
  <si>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</si>
  <si>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</si>
  <si>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</si>
  <si>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</si>
  <si>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</si>
  <si>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</si>
  <si>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</si>
  <si>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</si>
  <si>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</si>
  <si>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</si>
  <si>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</si>
  <si>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</si>
  <si>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</si>
  <si>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</si>
  <si>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</si>
  <si>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</si>
  <si>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</si>
  <si>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</si>
  <si>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</si>
  <si>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</si>
  <si>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</si>
  <si>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</si>
  <si>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</si>
  <si>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</si>
  <si>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</si>
  <si>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</si>
  <si>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</si>
  <si>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</si>
  <si>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</si>
  <si>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</si>
  <si>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</si>
  <si>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</si>
  <si>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</si>
  <si>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</si>
  <si>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</si>
  <si>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</si>
  <si>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</si>
  <si>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</si>
  <si>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</si>
  <si>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</si>
  <si>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</si>
  <si>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</si>
  <si>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</si>
  <si>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</si>
  <si>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</si>
  <si>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</si>
  <si>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</si>
  <si>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</si>
  <si>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</si>
  <si>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</si>
  <si>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</si>
  <si>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</si>
  <si>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</si>
  <si>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</si>
  <si>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</si>
  <si>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</si>
  <si>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</si>
  <si>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</si>
  <si>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</si>
  <si>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</si>
  <si>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</si>
  <si>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</si>
  <si>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</si>
  <si>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</si>
  <si>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</si>
  <si>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</si>
  <si>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</si>
  <si>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</si>
  <si>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</si>
  <si>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</si>
  <si>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</si>
  <si>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</si>
  <si>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</si>
  <si>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</si>
  <si>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</si>
  <si>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</si>
  <si>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</si>
  <si>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</si>
  <si>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</si>
  <si>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</si>
  <si>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</si>
  <si>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</si>
  <si>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</si>
  <si>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</si>
  <si>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</si>
  <si>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</si>
  <si>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</si>
  <si>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</si>
  <si>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</si>
  <si>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</si>
  <si>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</si>
  <si>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</si>
  <si>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</si>
  <si>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</si>
  <si>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</si>
  <si>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</si>
  <si>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</si>
  <si>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</si>
  <si>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</si>
  <si>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</si>
  <si>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</si>
  <si>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</si>
  <si>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</si>
  <si>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</si>
  <si>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</si>
  <si>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</si>
  <si>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</si>
  <si>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</si>
  <si>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</si>
  <si>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</si>
  <si>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</si>
  <si>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</si>
  <si>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</si>
  <si>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</si>
  <si>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</si>
  <si>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</si>
  <si>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</si>
  <si>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</si>
  <si>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</si>
  <si>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</si>
  <si>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</si>
  <si>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</si>
  <si>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</si>
  <si>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</si>
  <si>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</si>
  <si>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</si>
  <si>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</si>
  <si>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</si>
  <si>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</si>
  <si>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</si>
  <si>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</si>
  <si>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</si>
  <si>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</si>
  <si>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</si>
  <si>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</si>
  <si>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</si>
  <si>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</si>
  <si>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</si>
  <si>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</si>
  <si>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</si>
  <si>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</si>
  <si>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</si>
  <si>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</si>
  <si>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</si>
  <si>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</si>
  <si>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</si>
  <si>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</si>
  <si>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</si>
  <si>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</si>
  <si>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</si>
  <si>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</si>
  <si>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</si>
  <si>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</si>
  <si>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</si>
  <si>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</si>
  <si>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</si>
  <si>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</si>
  <si>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</si>
  <si>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</si>
  <si>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</si>
  <si>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</si>
  <si>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</si>
  <si>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</si>
  <si>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</si>
  <si>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</si>
  <si>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</si>
  <si>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</si>
  <si>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</si>
  <si>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</si>
  <si>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</si>
  <si>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</si>
  <si>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</si>
  <si>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</si>
  <si>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</si>
  <si>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</si>
  <si>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</si>
  <si>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</si>
  <si>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</si>
  <si>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</si>
  <si>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</si>
  <si>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</si>
  <si>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</si>
  <si>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</si>
  <si>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</si>
  <si>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</si>
  <si>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</si>
  <si>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</si>
  <si>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</si>
  <si>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</si>
  <si>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</si>
  <si>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</si>
  <si>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</si>
  <si>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</si>
  <si>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</si>
  <si>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</si>
  <si>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</si>
  <si>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</si>
  <si>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</si>
  <si>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</si>
  <si>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</si>
  <si>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</si>
  <si>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</si>
  <si>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</si>
  <si>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</si>
  <si>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</si>
  <si>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</si>
  <si>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</si>
  <si>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</si>
  <si>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</si>
  <si>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</si>
  <si>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</si>
  <si>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</si>
  <si>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</si>
  <si>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</si>
  <si>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</si>
  <si>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</si>
  <si>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</si>
  <si>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</si>
  <si>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</si>
  <si>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</si>
  <si>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</si>
  <si>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</si>
  <si>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</si>
  <si>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</si>
  <si>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</si>
  <si>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</si>
  <si>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</si>
  <si>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</si>
  <si>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</si>
  <si>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</si>
  <si>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</si>
  <si>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</si>
  <si>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</si>
  <si>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</si>
  <si>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</si>
  <si>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</si>
  <si>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</si>
  <si>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</si>
  <si>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</si>
  <si>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</si>
  <si>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</si>
  <si>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</si>
  <si>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</si>
  <si>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</si>
  <si>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</si>
  <si>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</si>
  <si>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</si>
  <si>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</si>
  <si>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</si>
  <si>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</si>
  <si>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</si>
  <si>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</si>
  <si>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</si>
  <si>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</si>
  <si>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</si>
  <si>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</si>
  <si>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</si>
  <si>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</si>
  <si>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</si>
  <si>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</si>
  <si>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</si>
  <si>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</si>
  <si>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</si>
  <si>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</si>
  <si>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</si>
  <si>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</si>
  <si>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</si>
  <si>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</si>
  <si>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</si>
  <si>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</si>
  <si>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</si>
  <si>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</si>
  <si>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</si>
  <si>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</si>
  <si>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</si>
  <si>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</si>
  <si>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</si>
  <si>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</si>
  <si>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</si>
  <si>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</si>
  <si>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</si>
  <si>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</si>
  <si>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</si>
  <si>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</si>
  <si>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</si>
  <si>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</si>
  <si>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</si>
  <si>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</si>
  <si>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</si>
  <si>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</si>
  <si>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</si>
  <si>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</si>
  <si>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</si>
  <si>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</si>
  <si>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</si>
  <si>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</si>
  <si>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</si>
  <si>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</si>
  <si>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</si>
  <si>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</si>
  <si>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</si>
  <si>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</si>
  <si>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</si>
  <si>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</si>
  <si>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</si>
  <si>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</si>
  <si>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</si>
  <si>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</si>
  <si>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</si>
  <si>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</si>
  <si>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</si>
  <si>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</si>
  <si>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</si>
  <si>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</si>
  <si>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</si>
  <si>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</si>
  <si>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</si>
  <si>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</si>
  <si>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</si>
  <si>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</si>
  <si>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</si>
  <si>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</si>
  <si>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</si>
  <si>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</si>
  <si>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</si>
  <si>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</si>
  <si>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</si>
  <si>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</si>
  <si>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</si>
  <si>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</si>
  <si>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</si>
  <si>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</si>
  <si>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</si>
  <si>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</si>
  <si>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</si>
  <si>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</si>
  <si>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</si>
  <si>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</si>
  <si>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</si>
  <si>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</si>
  <si>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</si>
  <si>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</si>
  <si>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</si>
  <si>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</si>
  <si>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</si>
  <si>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</si>
  <si>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</si>
  <si>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</si>
  <si>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</si>
  <si>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</si>
  <si>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</si>
  <si>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</si>
  <si>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</si>
  <si>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</si>
  <si>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</si>
  <si>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</si>
  <si>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</si>
  <si>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</si>
  <si>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</si>
  <si>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</si>
  <si>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</si>
  <si>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</si>
  <si>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</si>
  <si>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</si>
  <si>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</si>
  <si>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</si>
  <si>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</si>
  <si>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</si>
  <si>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</si>
  <si>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</si>
  <si>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</si>
  <si>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</si>
  <si>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</si>
  <si>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</si>
  <si>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</si>
  <si>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</si>
  <si>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</si>
  <si>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</si>
  <si>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</si>
  <si>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</si>
  <si>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</si>
  <si>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</si>
  <si>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</si>
  <si>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</si>
  <si>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</si>
  <si>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</si>
  <si>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</si>
  <si>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</si>
  <si>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</si>
  <si>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</si>
  <si>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</si>
  <si>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</si>
  <si>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</si>
  <si>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</si>
  <si>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</si>
  <si>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</si>
  <si>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</si>
  <si>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</si>
  <si>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</si>
  <si>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</si>
  <si>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</si>
  <si>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</si>
  <si>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</si>
  <si>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</si>
  <si>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</si>
  <si>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</si>
  <si>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</si>
  <si>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</si>
  <si>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</si>
  <si>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</si>
  <si>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</si>
  <si>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</si>
  <si>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</si>
  <si>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</si>
  <si>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</si>
  <si>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</si>
  <si>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</si>
  <si>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</si>
  <si>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</si>
  <si>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</si>
  <si>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</si>
  <si>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</si>
  <si>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</si>
  <si>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</si>
  <si>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</si>
  <si>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</si>
  <si>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</si>
  <si>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</si>
  <si>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</si>
  <si>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</si>
  <si>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</si>
  <si>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</si>
  <si>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</si>
  <si>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</si>
  <si>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</si>
  <si>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</si>
  <si>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</si>
  <si>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</si>
  <si>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</si>
  <si>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</si>
  <si>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</si>
  <si>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</si>
  <si>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</si>
  <si>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</si>
  <si>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</si>
  <si>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</si>
  <si>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</si>
  <si>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</si>
  <si>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</si>
  <si>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</si>
  <si>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</si>
  <si>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</si>
  <si>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</si>
  <si>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</si>
  <si>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</si>
  <si>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</si>
  <si>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</si>
  <si>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</si>
  <si>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</si>
  <si>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</si>
  <si>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</si>
  <si>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</si>
  <si>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</si>
  <si>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</si>
  <si>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</si>
  <si>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</si>
  <si>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</si>
  <si>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</si>
  <si>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</si>
  <si>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</si>
  <si>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</si>
  <si>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</si>
  <si>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</si>
  <si>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</si>
  <si>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</si>
  <si>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</si>
  <si>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</si>
  <si>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</si>
  <si>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</si>
  <si>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</si>
  <si>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</si>
  <si>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</si>
  <si>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</si>
  <si>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</si>
  <si>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</si>
  <si>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</si>
  <si>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</si>
  <si>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</si>
  <si>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</si>
  <si>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</si>
  <si>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</si>
  <si>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</si>
  <si>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</si>
  <si>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</si>
  <si>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</si>
  <si>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</si>
  <si>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</si>
  <si>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</si>
  <si>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</si>
  <si>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</si>
  <si>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</si>
  <si>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</si>
  <si>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</si>
  <si>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</si>
  <si>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</si>
  <si>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</si>
  <si>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</si>
  <si>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</si>
  <si>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</si>
  <si>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</si>
  <si>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</si>
  <si>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</si>
  <si>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</si>
  <si>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</si>
  <si>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</si>
  <si>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</si>
  <si>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</si>
  <si>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</si>
  <si>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</si>
  <si>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</si>
  <si>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</si>
  <si>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</si>
  <si>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</si>
  <si>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</si>
  <si>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</si>
  <si>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</si>
  <si>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</si>
  <si>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</si>
  <si>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</si>
  <si>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</si>
  <si>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</si>
  <si>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</si>
  <si>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</si>
  <si>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</si>
  <si>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</si>
  <si>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</si>
  <si>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</si>
  <si>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</si>
  <si>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</si>
  <si>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</si>
  <si>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</si>
  <si>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</si>
  <si>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</si>
  <si>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</si>
  <si>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</si>
  <si>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</si>
  <si>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</si>
  <si>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</si>
  <si>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</si>
  <si>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</si>
  <si>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</si>
  <si>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</si>
  <si>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</si>
  <si>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</si>
  <si>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</si>
  <si>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</si>
  <si>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</si>
  <si>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</si>
  <si>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</si>
  <si>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</si>
  <si>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</si>
  <si>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</si>
  <si>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</si>
  <si>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</si>
  <si>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</si>
  <si>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</si>
  <si>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</si>
  <si>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</si>
  <si>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</si>
  <si>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</si>
  <si>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</si>
  <si>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</si>
  <si>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</si>
  <si>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</si>
  <si>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</si>
  <si>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</si>
  <si>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</si>
  <si>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</si>
  <si>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</si>
  <si>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</si>
  <si>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</si>
  <si>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</si>
  <si>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</si>
  <si>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</si>
  <si>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</si>
  <si>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</si>
  <si>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</si>
  <si>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</si>
  <si>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</si>
  <si>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</si>
  <si>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</si>
  <si>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</si>
  <si>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</si>
  <si>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</si>
  <si>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</si>
  <si>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</si>
  <si>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</si>
  <si>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</si>
  <si>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</si>
  <si>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</si>
  <si>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</si>
  <si>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</si>
  <si>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</si>
  <si>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</si>
  <si>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</si>
  <si>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</si>
  <si>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</si>
  <si>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</si>
  <si>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</si>
  <si>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</si>
  <si>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</si>
  <si>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</si>
  <si>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</si>
  <si>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</si>
  <si>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</si>
  <si>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</si>
  <si>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</si>
  <si>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</si>
  <si>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</si>
  <si>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</si>
  <si>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</si>
  <si>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</si>
  <si>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</si>
  <si>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</si>
  <si>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</si>
  <si>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</si>
  <si>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</si>
  <si>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</si>
  <si>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</si>
  <si>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</si>
  <si>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</si>
  <si>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</si>
  <si>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</si>
  <si>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</si>
  <si>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</si>
  <si>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</si>
  <si>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</si>
  <si>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</si>
  <si>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</si>
  <si>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</si>
  <si>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</si>
  <si>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</si>
  <si>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</si>
  <si>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</si>
  <si>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</si>
  <si>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</si>
  <si>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</si>
  <si>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</si>
  <si>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</si>
  <si>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</si>
  <si>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</si>
  <si>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</si>
  <si>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</si>
  <si>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</si>
  <si>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</si>
  <si>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</si>
  <si>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</si>
  <si>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</si>
  <si>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</si>
  <si>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</si>
  <si>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</si>
  <si>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</si>
  <si>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</si>
  <si>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</si>
  <si>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</si>
  <si>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</si>
  <si>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</si>
  <si>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</si>
  <si>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</si>
  <si>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</si>
  <si>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</si>
  <si>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</si>
  <si>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</si>
  <si>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</si>
  <si>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</si>
  <si>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</si>
  <si>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</si>
  <si>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</si>
  <si>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</si>
  <si>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</si>
  <si>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</si>
  <si>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</si>
  <si>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</si>
  <si>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</si>
  <si>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</si>
  <si>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</si>
  <si>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</si>
  <si>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</si>
  <si>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</si>
  <si>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</si>
  <si>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</si>
  <si>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</si>
  <si>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</si>
  <si>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</si>
  <si>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</si>
  <si>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</si>
  <si>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</si>
  <si>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</si>
  <si>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</si>
  <si>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</si>
  <si>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</si>
  <si>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</si>
  <si>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</si>
  <si>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</si>
  <si>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</si>
  <si>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</si>
  <si>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</si>
  <si>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</si>
  <si>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</si>
  <si>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</si>
  <si>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</si>
  <si>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</si>
  <si>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</si>
  <si>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</si>
  <si>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</si>
  <si>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</si>
  <si>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</si>
  <si>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</si>
  <si>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</si>
  <si>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</si>
  <si>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</si>
  <si>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</si>
  <si>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</si>
  <si>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</si>
  <si>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</si>
  <si>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</si>
  <si>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</si>
  <si>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</si>
  <si>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</si>
  <si>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</si>
  <si>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</si>
  <si>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</si>
  <si>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</si>
  <si>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</si>
  <si>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</si>
  <si>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</si>
  <si>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</si>
  <si>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</si>
  <si>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</si>
  <si>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</si>
  <si>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</si>
  <si>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</si>
  <si>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</si>
  <si>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</si>
  <si>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</si>
  <si>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</si>
  <si>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</si>
  <si>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</si>
  <si>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</si>
  <si>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</si>
  <si>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</si>
  <si>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</si>
  <si>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</si>
  <si>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</si>
  <si>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</si>
  <si>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</si>
  <si>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</si>
  <si>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</si>
  <si>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</si>
  <si>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</si>
  <si>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</si>
  <si>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</si>
  <si>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</si>
  <si>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</si>
  <si>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</si>
  <si>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</si>
  <si>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</si>
  <si>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</si>
  <si>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</si>
  <si>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</si>
  <si>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</si>
  <si>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</si>
  <si>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</si>
  <si>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</si>
  <si>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</si>
  <si>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</si>
  <si>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</si>
  <si>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</si>
  <si>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</si>
  <si>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</si>
  <si>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</si>
  <si>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</si>
  <si>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</si>
  <si>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</si>
  <si>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</si>
  <si>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</si>
  <si>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</si>
  <si>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</si>
  <si>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</si>
  <si>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</si>
  <si>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</si>
  <si>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</si>
  <si>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</si>
  <si>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</si>
  <si>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</si>
  <si>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</si>
  <si>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</si>
  <si>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</si>
  <si>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</si>
  <si>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</si>
  <si>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</si>
  <si>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</si>
  <si>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</si>
  <si>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</si>
  <si>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</si>
  <si>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</si>
  <si>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</si>
  <si>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</si>
  <si>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</si>
  <si>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</si>
  <si>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</si>
  <si>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</si>
  <si>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</si>
  <si>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</si>
  <si>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</si>
  <si>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</si>
  <si>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</si>
  <si>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</si>
  <si>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</si>
  <si>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</si>
  <si>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</si>
  <si>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</si>
  <si>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</si>
  <si>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</si>
  <si>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</si>
  <si>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</si>
  <si>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</si>
  <si>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</si>
  <si>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</si>
  <si>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</si>
  <si>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</si>
  <si>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</si>
  <si>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</si>
  <si>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</si>
  <si>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</si>
  <si>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</si>
  <si>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</si>
  <si>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</si>
  <si>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</si>
  <si>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</si>
  <si>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</si>
  <si>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</si>
  <si>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</si>
  <si>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</si>
  <si>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</si>
  <si>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</si>
  <si>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</si>
  <si>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</si>
  <si>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</si>
  <si>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</si>
  <si>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</si>
  <si>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</si>
  <si>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</si>
  <si>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</si>
  <si>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</si>
  <si>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</si>
  <si>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</si>
  <si>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</si>
  <si>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</si>
  <si>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</si>
  <si>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</si>
  <si>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</si>
  <si>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</si>
  <si>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</si>
  <si>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</si>
  <si>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</si>
  <si>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</si>
  <si>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</si>
  <si>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</si>
  <si>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</si>
  <si>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</si>
  <si>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</si>
  <si>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</si>
  <si>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</si>
  <si>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</si>
  <si>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</si>
  <si>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</si>
  <si>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</si>
  <si>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</si>
  <si>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</si>
  <si>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</si>
  <si>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</si>
  <si>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</si>
  <si>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</si>
  <si>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</si>
  <si>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</si>
  <si>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</si>
  <si>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</si>
  <si>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</si>
  <si>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</si>
  <si>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</si>
  <si>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</si>
  <si>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</si>
  <si>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</si>
  <si>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</si>
  <si>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</si>
  <si>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</si>
  <si>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</si>
  <si>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</si>
  <si>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</si>
  <si>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</si>
  <si>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</si>
  <si>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</si>
  <si>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</si>
  <si>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</si>
  <si>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</si>
  <si>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</si>
  <si>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</si>
  <si>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</si>
  <si>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</si>
  <si>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</si>
  <si>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</si>
  <si>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</si>
  <si>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</si>
  <si>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</si>
  <si>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</si>
  <si>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</si>
  <si>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</si>
  <si>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</si>
  <si>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</si>
  <si>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</si>
  <si>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</si>
  <si>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</si>
  <si>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</si>
  <si>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</si>
  <si>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</si>
  <si>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</si>
  <si>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</si>
  <si>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</si>
  <si>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</si>
  <si>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</si>
  <si>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</si>
  <si>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</si>
  <si>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</si>
  <si>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</si>
  <si>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</si>
  <si>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</si>
  <si>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</si>
  <si>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</si>
  <si>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</si>
  <si>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</si>
  <si>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</si>
  <si>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</si>
  <si>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</si>
  <si>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</si>
  <si>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</si>
  <si>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</si>
  <si>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</si>
  <si>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</si>
  <si>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</si>
  <si>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</si>
  <si>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</si>
  <si>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</si>
  <si>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</si>
  <si>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</si>
  <si>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</si>
  <si>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</si>
  <si>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</si>
  <si>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</si>
  <si>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</si>
  <si>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</si>
  <si>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</si>
  <si>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</si>
  <si>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</si>
  <si>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</si>
  <si>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</si>
  <si>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</si>
  <si>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</si>
  <si>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</si>
  <si>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</si>
  <si>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</si>
  <si>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</si>
  <si>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</si>
  <si>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</si>
  <si>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</si>
  <si>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</si>
  <si>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</si>
  <si>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</si>
  <si>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</si>
  <si>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</si>
  <si>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</si>
  <si>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</si>
  <si>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</si>
  <si>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</si>
  <si>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</si>
  <si>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</si>
  <si>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</si>
  <si>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</si>
  <si>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</si>
  <si>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</si>
  <si>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</si>
  <si>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</si>
  <si>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</si>
  <si>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</si>
  <si>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</si>
  <si>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</si>
  <si>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</si>
  <si>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</si>
  <si>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</si>
  <si>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</si>
  <si>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</si>
  <si>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</si>
  <si>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</si>
  <si>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</si>
  <si>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</si>
  <si>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</si>
  <si>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</si>
  <si>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</si>
  <si>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</si>
  <si>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</si>
  <si>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</si>
  <si>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</si>
  <si>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</si>
  <si>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</si>
  <si>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</si>
  <si>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</si>
  <si>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</si>
  <si>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</si>
  <si>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</si>
  <si>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</si>
  <si>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</si>
  <si>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</si>
  <si>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</si>
  <si>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</si>
  <si>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</si>
  <si>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</si>
  <si>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</si>
  <si>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</si>
  <si>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</si>
  <si>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</si>
  <si>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</si>
  <si>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</si>
  <si>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</si>
  <si>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</si>
  <si>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</si>
  <si>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</si>
  <si>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</si>
  <si>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</si>
  <si>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</si>
  <si>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</si>
  <si>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</si>
  <si>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</si>
  <si>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</si>
  <si>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</si>
  <si>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</si>
  <si>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</si>
  <si>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</si>
  <si>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</si>
  <si>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</si>
  <si>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</si>
  <si>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</si>
  <si>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</si>
  <si>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</si>
  <si>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</si>
  <si>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</si>
  <si>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</si>
  <si>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</si>
  <si>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</si>
  <si>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</si>
  <si>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</si>
  <si>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</si>
  <si>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</si>
  <si>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</si>
  <si>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</si>
  <si>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</si>
  <si>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</si>
  <si>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</si>
  <si>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</si>
  <si>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</si>
  <si>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</si>
  <si>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</si>
  <si>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</si>
  <si>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</si>
  <si>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</si>
  <si>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</si>
  <si>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</si>
  <si>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</si>
  <si>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</si>
  <si>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</si>
  <si>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</si>
  <si>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</si>
  <si>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</si>
  <si>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</si>
  <si>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</si>
  <si>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</si>
  <si>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</si>
  <si>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</si>
  <si>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</si>
  <si>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</si>
  <si>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</si>
  <si>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</si>
  <si>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</si>
  <si>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</si>
  <si>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</si>
  <si>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</si>
  <si>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</si>
  <si>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</si>
  <si>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</si>
  <si>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</si>
  <si>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</si>
  <si>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</si>
  <si>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</si>
  <si>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</si>
  <si>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</si>
  <si>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</si>
  <si>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</si>
  <si>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</si>
  <si>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</si>
  <si>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</si>
  <si>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</si>
  <si>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</si>
  <si>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</si>
  <si>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</si>
  <si>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</si>
  <si>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</si>
  <si>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</si>
  <si>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</si>
  <si>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</si>
  <si>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</si>
  <si>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</si>
  <si>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</si>
  <si>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</si>
  <si>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</si>
  <si>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</si>
  <si>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</si>
  <si>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</si>
  <si>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</si>
  <si>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</si>
  <si>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</si>
  <si>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</si>
  <si>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</si>
  <si>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</si>
  <si>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</si>
  <si>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</si>
  <si>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</si>
  <si>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</si>
  <si>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</si>
  <si>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</si>
  <si>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</si>
  <si>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</si>
  <si>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</si>
  <si>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</si>
  <si>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</si>
  <si>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</si>
  <si>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</si>
  <si>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</si>
  <si>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</si>
  <si>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</si>
  <si>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</si>
  <si>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</si>
  <si>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</si>
  <si>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</si>
  <si>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</si>
  <si>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</si>
  <si>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</si>
  <si>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</si>
  <si>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</si>
  <si>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</si>
  <si>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</si>
  <si>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</si>
  <si>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</si>
  <si>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</si>
  <si>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</si>
  <si>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</si>
  <si>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</si>
  <si>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</si>
  <si>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</si>
  <si>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</si>
  <si>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</si>
  <si>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</si>
  <si>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</si>
  <si>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</si>
  <si>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</si>
  <si>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</si>
  <si>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</si>
  <si>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</si>
  <si>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</si>
  <si>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</si>
  <si>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</si>
  <si>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</si>
  <si>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</si>
  <si>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</si>
  <si>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</si>
  <si>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</si>
  <si>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</si>
  <si>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</si>
  <si>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</si>
  <si>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</si>
  <si>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</si>
  <si>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</si>
  <si>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</si>
  <si>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</si>
  <si>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</si>
  <si>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</si>
  <si>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</si>
  <si>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</si>
  <si>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</si>
  <si>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</si>
  <si>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</si>
  <si>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</si>
  <si>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</si>
  <si>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</si>
  <si>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</si>
  <si>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</si>
  <si>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</si>
  <si>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</si>
  <si>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</si>
  <si>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</si>
  <si>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</si>
  <si>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</si>
  <si>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</si>
  <si>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</si>
  <si>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</si>
  <si>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</si>
  <si>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</si>
  <si>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</si>
  <si>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</si>
  <si>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</si>
  <si>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</si>
  <si>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</si>
  <si>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</si>
  <si>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</si>
  <si>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</si>
  <si>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</si>
  <si>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</si>
  <si>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</si>
  <si>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</si>
  <si>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</si>
  <si>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</si>
  <si>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</si>
  <si>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</si>
  <si>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</si>
  <si>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</si>
  <si>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</si>
  <si>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</si>
  <si>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</si>
  <si>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</si>
  <si>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</si>
  <si>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</si>
  <si>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</si>
  <si>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</si>
  <si>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</si>
  <si>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</si>
  <si>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</si>
  <si>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</si>
  <si>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</si>
  <si>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</si>
  <si>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</si>
  <si>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</si>
  <si>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</si>
  <si>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</si>
  <si>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</si>
  <si>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</si>
  <si>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</si>
  <si>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</si>
  <si>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</si>
  <si>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</si>
  <si>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</si>
  <si>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</si>
  <si>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</si>
  <si>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</si>
  <si>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</si>
  <si>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</si>
  <si>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</si>
  <si>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</si>
  <si>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</si>
  <si>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</si>
  <si>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</si>
  <si>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</si>
  <si>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</si>
  <si>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</si>
  <si>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</si>
  <si>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</si>
  <si>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</si>
  <si>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</si>
  <si>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</si>
  <si>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</si>
  <si>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</si>
  <si>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</si>
  <si>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</si>
  <si>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</si>
  <si>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</si>
  <si>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</si>
  <si>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</si>
  <si>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</si>
  <si>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</si>
  <si>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</si>
  <si>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</si>
  <si>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</si>
  <si>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</si>
  <si>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</si>
  <si>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</si>
  <si>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</si>
  <si>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</si>
  <si>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</si>
  <si>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</si>
  <si>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</si>
  <si>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</si>
  <si>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</si>
  <si>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</si>
  <si>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</si>
  <si>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</si>
  <si>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</si>
  <si>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</si>
  <si>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</si>
  <si>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</si>
  <si>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</si>
  <si>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</si>
  <si>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</si>
  <si>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</si>
  <si>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</si>
  <si>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</si>
  <si>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</si>
  <si>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</si>
  <si>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</si>
  <si>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</si>
  <si>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</si>
  <si>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</si>
  <si>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</si>
  <si>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</si>
  <si>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</si>
  <si>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</si>
  <si>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</si>
  <si>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</si>
  <si>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</si>
  <si>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</si>
  <si>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</si>
  <si>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</si>
  <si>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</si>
  <si>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</si>
  <si>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</si>
  <si>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</si>
  <si>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</si>
  <si>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</si>
  <si>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</si>
  <si>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</si>
  <si>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</si>
  <si>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</si>
  <si>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</si>
  <si>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</si>
  <si>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</si>
  <si>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</si>
  <si>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</si>
  <si>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</si>
  <si>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</si>
  <si>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</si>
  <si>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</si>
  <si>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</si>
  <si>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</si>
  <si>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</si>
  <si>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</si>
  <si>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</si>
  <si>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</si>
  <si>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</si>
  <si>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</si>
  <si>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</si>
  <si>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</si>
  <si>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</si>
  <si>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</si>
  <si>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</si>
  <si>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</si>
  <si>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</si>
  <si>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</si>
  <si>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</si>
  <si>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</si>
  <si>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</si>
  <si>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</si>
  <si>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</si>
  <si>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</si>
  <si>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</si>
  <si>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</si>
  <si>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</si>
  <si>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</si>
  <si>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</si>
  <si>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</si>
  <si>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</si>
  <si>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</si>
  <si>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</si>
  <si>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</si>
  <si>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</si>
  <si>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</si>
  <si>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</si>
  <si>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</si>
  <si>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</si>
  <si>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</si>
  <si>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</si>
  <si>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</si>
  <si>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</si>
  <si>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</si>
  <si>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</si>
  <si>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</si>
  <si>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</si>
  <si>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</si>
  <si>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</si>
  <si>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</si>
  <si>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</si>
  <si>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</si>
  <si>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</si>
  <si>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</si>
  <si>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</si>
  <si>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</si>
  <si>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</si>
  <si>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</si>
  <si>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</si>
  <si>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</si>
  <si>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</si>
  <si>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</si>
  <si>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</si>
  <si>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</si>
  <si>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</si>
  <si>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</si>
  <si>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</si>
  <si>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</si>
  <si>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</si>
  <si>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</si>
  <si>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</si>
  <si>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</si>
  <si>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</si>
  <si>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</si>
  <si>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</si>
  <si>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</si>
  <si>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</si>
  <si>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</si>
  <si>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</si>
  <si>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</si>
  <si>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</si>
  <si>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</si>
  <si>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</si>
  <si>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</si>
  <si>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</si>
  <si>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</si>
  <si>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</si>
  <si>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</si>
  <si>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</si>
  <si>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</si>
  <si>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</si>
  <si>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</si>
  <si>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</si>
  <si>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</si>
  <si>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</si>
  <si>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</si>
  <si>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</si>
  <si>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</si>
  <si>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</si>
  <si>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</si>
  <si>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</si>
  <si>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</si>
  <si>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</si>
  <si>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</si>
  <si>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</si>
  <si>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</si>
  <si>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</si>
  <si>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</si>
  <si>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</si>
  <si>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</si>
  <si>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</si>
  <si>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</si>
  <si>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</si>
  <si>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</si>
  <si>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</si>
  <si>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</si>
  <si>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</si>
  <si>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</si>
  <si>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</si>
  <si>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</si>
  <si>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</si>
  <si>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</si>
  <si>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</si>
  <si>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</si>
  <si>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</si>
  <si>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</si>
  <si>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</si>
  <si>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</si>
  <si>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</si>
  <si>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</si>
  <si>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</si>
  <si>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</si>
  <si>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</si>
  <si>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</si>
  <si>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</si>
  <si>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</si>
  <si>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</si>
  <si>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</si>
  <si>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</si>
  <si>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</si>
  <si>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</si>
  <si>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</si>
  <si>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</si>
  <si>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</si>
  <si>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</si>
  <si>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</si>
  <si>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</si>
  <si>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</si>
  <si>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</si>
  <si>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</si>
  <si>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</si>
  <si>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</si>
  <si>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</si>
  <si>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</si>
  <si>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</si>
  <si>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</si>
  <si>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</si>
  <si>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</si>
  <si>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</si>
  <si>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</si>
  <si>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</si>
  <si>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</si>
  <si>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</si>
  <si>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</si>
  <si>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</si>
  <si>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</si>
  <si>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</si>
  <si>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</si>
  <si>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</si>
  <si>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</si>
  <si>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</si>
  <si>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</si>
  <si>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</si>
  <si>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</si>
  <si>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</si>
  <si>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</si>
  <si>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</si>
  <si>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</si>
  <si>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</si>
  <si>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</si>
  <si>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</si>
  <si>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</si>
  <si>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</si>
  <si>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</si>
  <si>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</si>
  <si>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</si>
  <si>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</si>
  <si>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</si>
  <si>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</si>
  <si>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</si>
  <si>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</si>
  <si>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</si>
  <si>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</si>
  <si>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</si>
  <si>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</si>
  <si>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</si>
  <si>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</si>
  <si>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</si>
  <si>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</si>
  <si>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</si>
  <si>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</si>
  <si>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</si>
  <si>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</si>
  <si>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</si>
  <si>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</si>
  <si>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</si>
  <si>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</si>
  <si>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</si>
  <si>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</si>
  <si>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</si>
  <si>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</si>
  <si>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</si>
  <si>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</si>
  <si>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</si>
  <si>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</si>
  <si>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</si>
  <si>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</si>
  <si>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</si>
  <si>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</si>
  <si>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</si>
  <si>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</si>
  <si>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</si>
  <si>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</si>
  <si>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</si>
  <si>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</si>
  <si>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</si>
  <si>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</si>
  <si>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</si>
  <si>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</si>
  <si>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</si>
  <si>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</si>
  <si>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</si>
  <si>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</si>
  <si>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</si>
  <si>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</si>
  <si>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</si>
  <si>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</si>
  <si>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</si>
  <si>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</si>
  <si>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</si>
  <si>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</si>
  <si>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</si>
  <si>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</si>
  <si>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</si>
  <si>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</si>
  <si>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</si>
  <si>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</si>
  <si>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</si>
  <si>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</si>
  <si>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</si>
  <si>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</si>
  <si>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</si>
  <si>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</si>
  <si>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</si>
  <si>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</si>
  <si>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</si>
  <si>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</si>
  <si>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</si>
  <si>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</si>
  <si>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</si>
  <si>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</si>
  <si>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</si>
  <si>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</si>
  <si>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</si>
  <si>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</si>
  <si>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</si>
  <si>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</si>
  <si>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</si>
  <si>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</si>
  <si>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</si>
  <si>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</si>
  <si>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</si>
  <si>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</si>
  <si>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</si>
  <si>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</si>
  <si>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</si>
  <si>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</si>
  <si>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</si>
  <si>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</si>
  <si>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</si>
  <si>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</si>
  <si>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</si>
  <si>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</si>
  <si>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</si>
  <si>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</si>
  <si>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</si>
  <si>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</si>
  <si>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</si>
  <si>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</si>
  <si>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</si>
  <si>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</si>
  <si>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</si>
  <si>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</si>
  <si>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</si>
  <si>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</si>
  <si>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</si>
  <si>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</si>
  <si>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</si>
  <si>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</si>
  <si>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</si>
  <si>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</si>
  <si>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</si>
  <si>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</si>
  <si>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</si>
  <si>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</si>
  <si>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</si>
  <si>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</si>
  <si>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</si>
  <si>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</si>
  <si>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</si>
  <si>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</si>
  <si>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</si>
  <si>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</si>
  <si>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</si>
  <si>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</si>
  <si>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</si>
  <si>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</si>
  <si>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</si>
  <si>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</si>
  <si>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</si>
  <si>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</si>
  <si>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</si>
  <si>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</si>
  <si>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</si>
  <si>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</si>
  <si>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</si>
  <si>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</si>
  <si>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</si>
  <si>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</si>
  <si>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</si>
  <si>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</si>
  <si>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</si>
  <si>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</si>
  <si>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</si>
  <si>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</si>
  <si>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</si>
  <si>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</si>
  <si>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</si>
  <si>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</si>
  <si>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</si>
  <si>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</si>
  <si>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</si>
  <si>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</si>
  <si>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</si>
  <si>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</si>
  <si>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</si>
  <si>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</si>
  <si>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</si>
  <si>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</si>
  <si>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</si>
  <si>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</si>
  <si>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</si>
  <si>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</si>
  <si>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</si>
  <si>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</si>
  <si>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</si>
  <si>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</si>
  <si>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</si>
  <si>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</si>
  <si>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</si>
  <si>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</si>
  <si>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</si>
  <si>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</si>
  <si>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</si>
  <si>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</si>
  <si>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</si>
  <si>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</si>
  <si>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</si>
  <si>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</si>
  <si>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</si>
  <si>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</si>
  <si>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</si>
  <si>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</si>
  <si>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</si>
  <si>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</si>
  <si>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</si>
  <si>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</si>
  <si>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</si>
  <si>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</si>
  <si>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</si>
  <si>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</si>
  <si>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</si>
  <si>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</si>
  <si>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</si>
  <si>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</si>
  <si>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</si>
  <si>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</si>
  <si>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</si>
  <si>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</si>
  <si>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</si>
  <si>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</si>
  <si>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</si>
  <si>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</si>
  <si>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</si>
  <si>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</si>
  <si>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</si>
  <si>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</si>
  <si>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</si>
  <si>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</si>
  <si>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</si>
  <si>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</si>
  <si>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</si>
  <si>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</si>
  <si>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</si>
  <si>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</si>
  <si>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</si>
  <si>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</si>
  <si>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</si>
  <si>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</si>
  <si>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</si>
  <si>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</si>
  <si>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</si>
  <si>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</si>
  <si>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</si>
  <si>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</si>
  <si>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</si>
  <si>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</si>
  <si>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</si>
  <si>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</si>
  <si>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</si>
  <si>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</si>
  <si>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</si>
  <si>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</si>
  <si>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</si>
  <si>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</si>
  <si>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</si>
  <si>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</si>
  <si>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</si>
  <si>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</si>
  <si>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</si>
  <si>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</si>
  <si>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</si>
  <si>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</si>
  <si>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</si>
  <si>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</si>
  <si>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</si>
  <si>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</si>
  <si>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</si>
  <si>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</si>
  <si>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</si>
  <si>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</si>
  <si>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</si>
  <si>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</si>
  <si>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</si>
  <si>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</si>
  <si>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</si>
  <si>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</si>
  <si>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</si>
  <si>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</si>
  <si>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</si>
  <si>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</si>
  <si>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</si>
  <si>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</si>
  <si>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</si>
  <si>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</si>
  <si>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</si>
  <si>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</si>
  <si>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</si>
  <si>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</si>
  <si>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</si>
  <si>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</si>
  <si>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</si>
  <si>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</si>
  <si>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</si>
  <si>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</si>
  <si>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</si>
  <si>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</si>
  <si>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</si>
  <si>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</si>
  <si>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</si>
  <si>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</si>
  <si>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</si>
  <si>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</si>
  <si>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</si>
  <si>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</si>
  <si>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</si>
  <si>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</si>
  <si>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</si>
  <si>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</si>
  <si>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</si>
  <si>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</si>
  <si>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</si>
  <si>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</si>
  <si>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</si>
  <si>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</si>
  <si>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</si>
  <si>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</si>
  <si>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</si>
  <si>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</si>
  <si>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</si>
  <si>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</si>
  <si>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</si>
  <si>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</si>
  <si>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</si>
  <si>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</si>
  <si>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</si>
  <si>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</si>
  <si>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</si>
  <si>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</si>
  <si>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</si>
  <si>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</si>
  <si>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</si>
  <si>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</si>
  <si>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</si>
  <si>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</si>
  <si>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</si>
  <si>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</si>
  <si>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</si>
  <si>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</si>
  <si>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</si>
  <si>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</si>
  <si>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</si>
  <si>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</si>
  <si>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</si>
  <si>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</si>
  <si>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</si>
  <si>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</si>
  <si>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</si>
  <si>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</si>
  <si>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</si>
  <si>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</si>
  <si>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</si>
  <si>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</si>
  <si>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</si>
  <si>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</si>
  <si>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</si>
  <si>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</si>
  <si>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</si>
  <si>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</si>
  <si>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</si>
  <si>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</si>
  <si>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</si>
  <si>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</si>
  <si>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</si>
  <si>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</si>
  <si>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</si>
  <si>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</si>
  <si>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</si>
  <si>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</si>
  <si>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</si>
  <si>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</si>
  <si>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</si>
  <si>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</si>
  <si>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</si>
  <si>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</si>
  <si>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</si>
  <si>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</si>
  <si>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</si>
  <si>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</si>
  <si>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</si>
  <si>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</si>
  <si>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</si>
  <si>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</si>
  <si>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</si>
  <si>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</si>
  <si>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</si>
  <si>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</si>
  <si>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</si>
  <si>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</si>
  <si>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</si>
  <si>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</si>
  <si>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</si>
  <si>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</si>
  <si>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</si>
  <si>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</si>
  <si>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</si>
  <si>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</si>
  <si>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</si>
  <si>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</si>
  <si>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</si>
  <si>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</si>
  <si>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</si>
  <si>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</si>
  <si>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</si>
  <si>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</si>
  <si>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</si>
  <si>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</si>
  <si>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</si>
  <si>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</si>
  <si>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</si>
  <si>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</si>
  <si>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</si>
  <si>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</si>
  <si>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</si>
  <si>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</si>
  <si>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</si>
  <si>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</si>
  <si>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</si>
  <si>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</si>
  <si>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</si>
  <si>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</si>
  <si>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</si>
  <si>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</si>
  <si>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</si>
  <si>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</si>
  <si>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</si>
  <si>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</si>
  <si>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</si>
  <si>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</si>
  <si>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</si>
  <si>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</si>
  <si>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</si>
  <si>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</si>
  <si>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</si>
  <si>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</si>
  <si>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</si>
  <si>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</si>
  <si>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</si>
  <si>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</si>
  <si>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</si>
  <si>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</si>
  <si>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</si>
  <si>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</si>
  <si>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</si>
  <si>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</si>
  <si>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</si>
  <si>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</si>
  <si>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</si>
  <si>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</si>
  <si>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</si>
  <si>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</si>
  <si>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</si>
  <si>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</si>
  <si>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</si>
  <si>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</si>
  <si>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</si>
  <si>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</si>
  <si>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</si>
  <si>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</si>
  <si>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</si>
  <si>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</si>
  <si>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</si>
  <si>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</si>
  <si>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</si>
  <si>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</si>
  <si>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</si>
  <si>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</si>
  <si>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</si>
  <si>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</si>
  <si>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</si>
  <si>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</si>
  <si>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</si>
  <si>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</si>
  <si>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</si>
  <si>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</si>
  <si>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</si>
  <si>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</si>
  <si>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</si>
  <si>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</si>
  <si>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</si>
  <si>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</si>
  <si>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</si>
  <si>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</si>
  <si>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</si>
  <si>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</si>
  <si>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</si>
  <si>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</si>
  <si>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</si>
  <si>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</si>
  <si>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</si>
  <si>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</si>
  <si>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</si>
  <si>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</si>
  <si>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</si>
  <si>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</si>
  <si>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</si>
  <si>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</si>
  <si>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</si>
  <si>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</si>
  <si>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</si>
  <si>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</si>
  <si>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</si>
  <si>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</si>
  <si>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</si>
  <si>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</si>
  <si>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</si>
  <si>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</si>
  <si>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</si>
  <si>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</si>
  <si>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</si>
  <si>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</si>
  <si>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</si>
  <si>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</si>
  <si>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</si>
  <si>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</si>
  <si>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</si>
  <si>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</si>
  <si>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</si>
  <si>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</si>
  <si>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</si>
  <si>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</si>
  <si>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</si>
  <si>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</si>
  <si>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</si>
  <si>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</si>
  <si>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</si>
  <si>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</si>
  <si>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</si>
  <si>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</si>
  <si>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</si>
  <si>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</si>
  <si>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</si>
  <si>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</si>
  <si>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</si>
  <si>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</si>
  <si>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</si>
  <si>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</si>
  <si>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</si>
  <si>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</si>
  <si>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</si>
  <si>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</si>
  <si>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</si>
  <si>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</si>
  <si>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</si>
  <si>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</si>
  <si>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</si>
  <si>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</si>
  <si>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</si>
  <si>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</si>
  <si>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</si>
  <si>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</si>
  <si>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</si>
  <si>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</si>
  <si>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</si>
  <si>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</si>
  <si>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</si>
  <si>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</si>
  <si>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</si>
  <si>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</si>
  <si>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</si>
  <si>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</si>
  <si>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</si>
  <si>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</si>
  <si>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</si>
  <si>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</si>
  <si>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</si>
  <si>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</si>
  <si>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</si>
  <si>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</si>
  <si>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</si>
  <si>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</si>
  <si>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</si>
  <si>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</si>
  <si>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</si>
  <si>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</si>
  <si>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</si>
  <si>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</si>
  <si>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</si>
  <si>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</si>
  <si>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</si>
  <si>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</si>
  <si>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</si>
  <si>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</si>
  <si>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</si>
  <si>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</si>
  <si>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</si>
  <si>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</si>
  <si>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</si>
  <si>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</si>
  <si>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</si>
  <si>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</si>
  <si>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</si>
  <si>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</si>
  <si>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</si>
  <si>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</si>
  <si>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</si>
  <si>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</si>
  <si>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</si>
  <si>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</si>
  <si>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</si>
  <si>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</si>
  <si>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</si>
  <si>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</si>
  <si>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</si>
  <si>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</si>
  <si>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</si>
  <si>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</si>
  <si>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</si>
  <si>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</si>
  <si>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</si>
  <si>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</si>
  <si>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</si>
  <si>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</si>
  <si>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</si>
  <si>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</si>
  <si>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</si>
  <si>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</si>
  <si>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</si>
  <si>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</si>
  <si>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</si>
  <si>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</si>
  <si>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</si>
  <si>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</si>
  <si>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</si>
  <si>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</si>
  <si>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</si>
  <si>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</si>
  <si>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</si>
  <si>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</si>
  <si>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</si>
  <si>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</si>
  <si>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</si>
  <si>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</si>
  <si>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</si>
  <si>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</si>
  <si>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</si>
  <si>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</si>
  <si>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</si>
  <si>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</si>
  <si>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</si>
  <si>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</si>
  <si>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</si>
  <si>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</si>
  <si>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</si>
  <si>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</si>
  <si>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</si>
  <si>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</si>
  <si>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</si>
  <si>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</si>
  <si>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</si>
  <si>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</si>
  <si>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</si>
  <si>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</si>
  <si>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</si>
  <si>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</si>
  <si>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</si>
  <si>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</si>
  <si>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</si>
  <si>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</si>
  <si>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</si>
  <si>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</si>
  <si>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</si>
  <si>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</si>
  <si>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</si>
  <si>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</si>
  <si>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</si>
  <si>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</si>
  <si>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</si>
  <si>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</si>
  <si>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</si>
  <si>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</si>
  <si>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</si>
  <si>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</si>
  <si>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</si>
  <si>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</si>
  <si>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</si>
  <si>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</si>
  <si>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</si>
  <si>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</si>
  <si>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</si>
  <si>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</si>
  <si>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</si>
  <si>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</si>
  <si>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</si>
  <si>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</si>
  <si>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</si>
  <si>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</si>
  <si>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</si>
  <si>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</si>
  <si>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</si>
  <si>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</si>
  <si>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</si>
  <si>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</si>
  <si>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</si>
  <si>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</si>
  <si>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</si>
  <si>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</si>
  <si>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</si>
  <si>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</si>
  <si>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</si>
  <si>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</si>
  <si>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</si>
  <si>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</si>
  <si>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</si>
  <si>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</si>
  <si>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</si>
  <si>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</si>
  <si>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</si>
  <si>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</si>
  <si>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</si>
  <si>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</si>
  <si>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</si>
  <si>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</si>
  <si>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</si>
  <si>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</si>
  <si>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</si>
  <si>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</si>
  <si>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</si>
  <si>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</si>
  <si>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</si>
  <si>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</si>
  <si>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</si>
  <si>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</si>
  <si>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</si>
  <si>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</si>
  <si>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</si>
  <si>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</si>
  <si>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</si>
  <si>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</si>
  <si>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</si>
  <si>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</si>
  <si>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</si>
  <si>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</si>
  <si>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</si>
  <si>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</si>
  <si>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</si>
  <si>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</si>
  <si>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</si>
  <si>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</si>
  <si>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</si>
  <si>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</si>
  <si>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</si>
  <si>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</si>
  <si>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</si>
  <si>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</si>
  <si>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</si>
  <si>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</si>
  <si>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</si>
  <si>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</si>
  <si>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</si>
  <si>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</si>
  <si>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</si>
  <si>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</si>
  <si>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</si>
  <si>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</si>
  <si>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</si>
  <si>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</si>
  <si>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</si>
  <si>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</si>
  <si>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</si>
  <si>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</si>
  <si>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</si>
  <si>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</si>
  <si>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</si>
  <si>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</si>
  <si>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</si>
  <si>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</si>
  <si>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</si>
  <si>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</si>
  <si>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</si>
  <si>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</si>
  <si>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</si>
  <si>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</si>
  <si>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</si>
  <si>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</si>
  <si>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</si>
  <si>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</si>
  <si>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</si>
  <si>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</si>
  <si>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</si>
  <si>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</si>
  <si>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</si>
  <si>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</si>
  <si>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</si>
  <si>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</si>
  <si>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</si>
  <si>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</si>
  <si>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</si>
  <si>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</si>
  <si>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</si>
  <si>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</si>
  <si>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</si>
  <si>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</si>
  <si>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</si>
  <si>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</si>
  <si>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</si>
  <si>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</si>
  <si>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</si>
  <si>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</si>
  <si>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</si>
  <si>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</si>
  <si>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</si>
  <si>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</si>
  <si>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</si>
  <si>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</si>
  <si>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</si>
  <si>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</si>
  <si>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</si>
  <si>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</si>
  <si>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</si>
  <si>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</si>
  <si>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</si>
  <si>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</si>
  <si>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</si>
  <si>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</si>
  <si>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</si>
  <si>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</si>
  <si>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</si>
  <si>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</si>
  <si>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</si>
  <si>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</si>
  <si>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</si>
  <si>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</si>
  <si>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</si>
  <si>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</si>
  <si>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</si>
  <si>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</si>
  <si>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</si>
  <si>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</si>
  <si>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</si>
  <si>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</si>
  <si>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</si>
  <si>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</si>
  <si>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</si>
  <si>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</si>
  <si>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</si>
  <si>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</si>
  <si>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</si>
  <si>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</si>
  <si>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</si>
  <si>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</si>
  <si>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</si>
  <si>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</si>
  <si>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</si>
  <si>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</si>
  <si>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</si>
  <si>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</si>
  <si>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</si>
  <si>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</si>
  <si>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</si>
  <si>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</si>
  <si>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</si>
  <si>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</si>
  <si>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</si>
  <si>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</si>
  <si>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</si>
  <si>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</si>
  <si>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</si>
  <si>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</si>
  <si>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</si>
  <si>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</si>
  <si>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</si>
  <si>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</si>
  <si>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</si>
  <si>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</si>
  <si>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</si>
  <si>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</si>
  <si>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</si>
  <si>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</si>
  <si>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</si>
  <si>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</si>
  <si>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</si>
  <si>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</si>
  <si>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</si>
  <si>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</si>
  <si>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</si>
  <si>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</si>
  <si>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</si>
  <si>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</si>
  <si>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</si>
  <si>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</si>
  <si>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</si>
  <si>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</si>
  <si>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</si>
  <si>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</si>
  <si>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</si>
  <si>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</si>
  <si>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</si>
  <si>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</si>
  <si>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</si>
  <si>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</si>
  <si>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</si>
  <si>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</si>
  <si>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</si>
  <si>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</si>
  <si>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</si>
  <si>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</si>
  <si>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</si>
  <si>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</si>
  <si>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</si>
  <si>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</si>
  <si>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</si>
  <si>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</si>
  <si>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</si>
  <si>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</si>
  <si>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</si>
  <si>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</si>
  <si>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</si>
  <si>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</si>
  <si>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</si>
  <si>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</si>
  <si>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</si>
  <si>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</si>
  <si>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</si>
  <si>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</si>
  <si>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</si>
  <si>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</si>
  <si>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</si>
  <si>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</si>
  <si>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</si>
  <si>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</si>
  <si>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</si>
  <si>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</si>
  <si>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</si>
  <si>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</si>
  <si>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</si>
  <si>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</si>
  <si>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</si>
  <si>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</si>
  <si>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</si>
  <si>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</si>
  <si>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</si>
  <si>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</si>
  <si>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</si>
  <si>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</si>
  <si>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</si>
  <si>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</si>
  <si>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</si>
  <si>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</si>
  <si>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</si>
  <si>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</si>
  <si>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</si>
  <si>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</si>
  <si>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</si>
  <si>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</si>
  <si>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</si>
  <si>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</si>
  <si>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</si>
  <si>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</si>
  <si>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</si>
  <si>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</si>
  <si>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</si>
  <si>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</si>
  <si>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</si>
  <si>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</si>
  <si>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</si>
  <si>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</si>
  <si>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</si>
  <si>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</si>
  <si>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</si>
  <si>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</si>
  <si>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</si>
  <si>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</si>
  <si>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</si>
  <si>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</si>
  <si>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</si>
  <si>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</si>
  <si>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</si>
  <si>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</si>
  <si>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</si>
  <si>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</si>
  <si>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</si>
  <si>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</si>
  <si>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</si>
  <si>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</si>
  <si>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</si>
  <si>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</si>
  <si>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</si>
  <si>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</si>
  <si>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</si>
  <si>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</si>
  <si>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</si>
  <si>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</si>
  <si>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</si>
  <si>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</si>
  <si>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</si>
  <si>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</si>
  <si>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</si>
  <si>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</si>
  <si>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</si>
  <si>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</si>
  <si>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</si>
  <si>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</si>
  <si>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</si>
  <si>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</si>
  <si>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</si>
  <si>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</si>
  <si>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</si>
  <si>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</si>
  <si>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</si>
  <si>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</si>
  <si>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</si>
  <si>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</si>
  <si>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</si>
  <si>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</si>
  <si>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</si>
  <si>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</si>
  <si>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</si>
  <si>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</si>
  <si>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</si>
  <si>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</si>
  <si>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</si>
  <si>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</si>
  <si>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</si>
  <si>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</si>
  <si>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</si>
  <si>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</si>
  <si>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</si>
  <si>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</si>
  <si>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</si>
  <si>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</si>
  <si>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</si>
  <si>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</si>
  <si>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</si>
  <si>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</si>
  <si>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</si>
  <si>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</si>
  <si>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</si>
  <si>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</si>
  <si>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</si>
  <si>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</si>
  <si>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</si>
  <si>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</si>
  <si>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</si>
  <si>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</si>
  <si>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</si>
  <si>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</si>
  <si>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</si>
  <si>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</si>
  <si>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</si>
  <si>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</si>
  <si>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</si>
  <si>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</si>
  <si>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</si>
  <si>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</si>
  <si>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</si>
  <si>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</si>
  <si>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</si>
  <si>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</si>
  <si>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</si>
  <si>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</si>
  <si>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</si>
  <si>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</si>
  <si>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</si>
  <si>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</si>
  <si>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</si>
  <si>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</si>
  <si>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</si>
  <si>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</si>
  <si>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</si>
  <si>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</si>
  <si>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</si>
  <si>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</si>
  <si>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</si>
  <si>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</si>
  <si>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</si>
  <si>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</si>
  <si>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</si>
  <si>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</si>
  <si>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</si>
  <si>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</si>
  <si>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</si>
  <si>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</si>
  <si>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</si>
  <si>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</si>
  <si>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</si>
  <si>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</si>
  <si>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</si>
  <si>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</si>
  <si>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</si>
  <si>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</si>
  <si>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</si>
  <si>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</si>
  <si>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</si>
  <si>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</si>
  <si>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</si>
  <si>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</si>
  <si>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</si>
  <si>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</si>
  <si>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</si>
  <si>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</si>
  <si>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</si>
  <si>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</si>
  <si>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</si>
  <si>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</si>
  <si>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</si>
  <si>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</si>
  <si>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</si>
  <si>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</si>
  <si>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</si>
  <si>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</si>
  <si>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</si>
  <si>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</si>
  <si>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</si>
  <si>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</si>
  <si>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</si>
  <si>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</si>
  <si>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</si>
  <si>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</si>
  <si>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</si>
  <si>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</si>
  <si>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</si>
  <si>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</si>
  <si>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</si>
  <si>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</si>
  <si>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</si>
  <si>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</si>
  <si>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</si>
  <si>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</si>
  <si>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</si>
  <si>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</si>
  <si>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</si>
  <si>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</si>
  <si>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</si>
  <si>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</si>
  <si>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</si>
  <si>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</si>
  <si>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</si>
  <si>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</si>
  <si>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</si>
  <si>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</si>
  <si>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</si>
  <si>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</si>
  <si>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</si>
  <si>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</si>
  <si>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</si>
  <si>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</si>
  <si>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</si>
  <si>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</si>
  <si>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</si>
  <si>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</si>
  <si>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</si>
  <si>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</si>
  <si>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</si>
  <si>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</si>
  <si>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</si>
  <si>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</si>
  <si>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</si>
  <si>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</si>
  <si>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</si>
  <si>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</si>
  <si>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</si>
  <si>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</si>
  <si>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</si>
  <si>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</si>
  <si>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</si>
  <si>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</si>
  <si>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</si>
  <si>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</si>
  <si>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</si>
  <si>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</si>
  <si>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</si>
  <si>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</si>
  <si>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</si>
  <si>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</si>
  <si>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</si>
  <si>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</si>
  <si>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</si>
  <si>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</si>
  <si>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</si>
  <si>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</si>
  <si>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</si>
  <si>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</si>
  <si>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</si>
  <si>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</si>
  <si>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</si>
  <si>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</si>
  <si>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</si>
  <si>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</si>
  <si>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</si>
  <si>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</si>
  <si>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</si>
  <si>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</si>
  <si>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</si>
  <si>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</si>
  <si>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</si>
  <si>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</si>
  <si>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</si>
  <si>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</si>
  <si>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</si>
  <si>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</si>
  <si>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</si>
  <si>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</si>
  <si>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</si>
  <si>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</si>
  <si>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</si>
  <si>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</si>
  <si>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</si>
  <si>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</si>
  <si>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</si>
  <si>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</si>
  <si>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</si>
  <si>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</si>
  <si>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</si>
  <si>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</si>
  <si>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</si>
  <si>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</si>
  <si>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</si>
  <si>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</si>
  <si>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</si>
  <si>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</si>
  <si>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</si>
  <si>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</si>
  <si>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</si>
  <si>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</si>
  <si>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</si>
  <si>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</si>
  <si>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</si>
  <si>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</si>
  <si>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</si>
  <si>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</si>
  <si>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</si>
  <si>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</si>
  <si>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</si>
  <si>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</si>
  <si>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</si>
  <si>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</si>
  <si>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</si>
  <si>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</si>
  <si>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</si>
  <si>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</si>
  <si>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</si>
  <si>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</si>
  <si>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</si>
  <si>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</si>
  <si>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</si>
  <si>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</si>
  <si>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</si>
  <si>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</si>
  <si>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</si>
  <si>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</si>
  <si>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</si>
  <si>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</si>
  <si>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</si>
  <si>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</si>
  <si>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</si>
  <si>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</si>
  <si>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</si>
  <si>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</si>
  <si>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</si>
  <si>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</si>
  <si>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</si>
  <si>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</si>
  <si>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</si>
  <si>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</si>
  <si>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</si>
  <si>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</si>
  <si>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</si>
  <si>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</si>
  <si>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</si>
  <si>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</si>
  <si>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</si>
  <si>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</si>
  <si>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</si>
  <si>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</si>
  <si>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</si>
  <si>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</si>
  <si>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</si>
  <si>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</si>
  <si>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</si>
  <si>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</si>
  <si>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</si>
  <si>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</si>
  <si>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</si>
  <si>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</si>
  <si>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</si>
  <si>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</si>
  <si>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</si>
  <si>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</si>
  <si>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</si>
  <si>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</si>
  <si>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</si>
  <si>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</si>
  <si>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</si>
  <si>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</si>
  <si>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</si>
  <si>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</si>
  <si>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</si>
  <si>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</si>
  <si>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</si>
  <si>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</si>
  <si>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</si>
  <si>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</si>
  <si>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</si>
  <si>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</si>
  <si>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</si>
  <si>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</si>
  <si>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</si>
  <si>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</si>
  <si>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</si>
  <si>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</si>
  <si>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</si>
  <si>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</si>
  <si>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</si>
  <si>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</si>
  <si>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</si>
  <si>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</si>
  <si>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</si>
  <si>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</si>
  <si>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</si>
  <si>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</si>
  <si>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</si>
  <si>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</si>
  <si>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</si>
  <si>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</si>
  <si>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</si>
  <si>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</si>
  <si>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</si>
  <si>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</si>
  <si>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</si>
  <si>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</si>
  <si>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</si>
  <si>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</si>
  <si>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</si>
  <si>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</si>
  <si>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</si>
  <si>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</si>
  <si>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</si>
  <si>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</si>
  <si>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</si>
  <si>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</si>
  <si>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</si>
  <si>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</si>
  <si>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</si>
  <si>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</si>
  <si>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</si>
  <si>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</si>
  <si>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</si>
  <si>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</si>
  <si>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</si>
  <si>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</si>
  <si>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</si>
  <si>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</si>
  <si>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</si>
  <si>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</si>
  <si>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</si>
  <si>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</si>
  <si>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</si>
  <si>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</si>
  <si>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</si>
  <si>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</si>
  <si>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</si>
  <si>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</si>
  <si>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</si>
  <si>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</si>
  <si>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</si>
  <si>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</si>
  <si>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</si>
  <si>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</si>
  <si>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</si>
  <si>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</si>
  <si>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</si>
  <si>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</si>
  <si>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</si>
  <si>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</si>
  <si>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</si>
  <si>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</si>
  <si>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</si>
  <si>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</si>
  <si>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</si>
  <si>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</si>
  <si>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</si>
  <si>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</si>
  <si>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</si>
  <si>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</si>
  <si>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</si>
  <si>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</si>
  <si>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</si>
  <si>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</si>
  <si>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</si>
  <si>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</si>
  <si>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</si>
  <si>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</si>
  <si>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</si>
  <si>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</si>
  <si>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</si>
  <si>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</si>
  <si>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</si>
  <si>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</si>
  <si>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</si>
  <si>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</si>
  <si>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</si>
  <si>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</si>
  <si>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</si>
  <si>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</si>
  <si>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</si>
  <si>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</si>
  <si>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</si>
  <si>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</si>
  <si>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</si>
  <si>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</si>
  <si>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</si>
  <si>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</si>
  <si>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</si>
  <si>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</si>
  <si>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</si>
  <si>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</si>
  <si>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</si>
  <si>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</si>
  <si>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</si>
  <si>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</si>
  <si>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</si>
  <si>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</si>
  <si>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</si>
  <si>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</si>
  <si>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</si>
  <si>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</si>
  <si>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</si>
  <si>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</si>
  <si>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</si>
  <si>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</si>
  <si>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</si>
  <si>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</si>
  <si>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</si>
  <si>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</si>
  <si>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</si>
  <si>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</si>
  <si>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</si>
  <si>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</si>
  <si>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</si>
  <si>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</si>
  <si>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</si>
  <si>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</si>
  <si>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</si>
  <si>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</si>
  <si>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</si>
  <si>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</si>
  <si>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</si>
  <si>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</si>
  <si>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</si>
  <si>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</si>
  <si>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</si>
  <si>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</si>
  <si>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</si>
  <si>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</si>
  <si>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</si>
  <si>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</si>
  <si>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</si>
  <si>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</si>
  <si>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</si>
  <si>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</si>
  <si>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</si>
  <si>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</si>
  <si>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</si>
  <si>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</si>
  <si>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</si>
  <si>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</si>
  <si>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</si>
  <si>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</si>
  <si>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</si>
  <si>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</si>
  <si>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</si>
  <si>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</si>
  <si>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</si>
  <si>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</si>
  <si>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</si>
  <si>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</si>
  <si>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</si>
  <si>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</si>
  <si>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</si>
  <si>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</si>
  <si>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</si>
  <si>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</si>
  <si>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</si>
  <si>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</si>
  <si>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</si>
  <si>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</si>
  <si>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</si>
  <si>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</si>
  <si>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</si>
  <si>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</si>
  <si>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</si>
  <si>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</si>
  <si>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</si>
  <si>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</si>
  <si>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</si>
  <si>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</si>
  <si>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</si>
  <si>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</si>
  <si>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</si>
  <si>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</si>
  <si>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</si>
  <si>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</si>
  <si>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</si>
  <si>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</si>
  <si>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</si>
  <si>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</si>
  <si>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</si>
  <si>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</si>
  <si>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</si>
  <si>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</si>
  <si>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</si>
  <si>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</si>
  <si>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</si>
  <si>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</si>
  <si>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</si>
  <si>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</si>
  <si>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</si>
  <si>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</si>
  <si>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</si>
  <si>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</si>
  <si>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</si>
  <si>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</si>
  <si>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</si>
  <si>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</si>
  <si>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</si>
  <si>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</si>
  <si>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</si>
  <si>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</si>
  <si>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</si>
  <si>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</si>
  <si>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</si>
  <si>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</si>
  <si>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</si>
  <si>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</si>
  <si>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</si>
  <si>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</si>
  <si>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</si>
  <si>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</si>
  <si>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</si>
  <si>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</si>
  <si>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</si>
  <si>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</si>
  <si>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</si>
  <si>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</si>
  <si>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</si>
  <si>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</si>
  <si>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</si>
  <si>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</si>
  <si>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</si>
  <si>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</si>
  <si>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</si>
  <si>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</si>
  <si>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</si>
  <si>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</si>
  <si>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</si>
  <si>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</si>
  <si>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</si>
  <si>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</si>
  <si>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</si>
  <si>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</si>
  <si>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</si>
  <si>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</si>
  <si>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</si>
  <si>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</si>
  <si>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</si>
  <si>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</si>
  <si>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</si>
  <si>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</si>
  <si>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</si>
  <si>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</si>
  <si>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</si>
  <si>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</si>
  <si>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</si>
  <si>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</si>
  <si>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</si>
  <si>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</si>
  <si>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</si>
  <si>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</si>
  <si>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</si>
  <si>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</si>
  <si>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</si>
  <si>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</si>
  <si>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</si>
  <si>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</si>
  <si>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</si>
  <si>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</si>
  <si>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</si>
  <si>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</si>
  <si>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</si>
  <si>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</si>
  <si>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</si>
  <si>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</si>
  <si>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</si>
  <si>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</si>
  <si>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</si>
  <si>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</si>
  <si>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</si>
  <si>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</si>
  <si>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</si>
  <si>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</si>
  <si>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</si>
  <si>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</si>
  <si>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</si>
  <si>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</si>
  <si>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</si>
  <si>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</si>
  <si>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</si>
  <si>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</si>
  <si>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</si>
  <si>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</si>
  <si>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</si>
  <si>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</si>
  <si>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</si>
  <si>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</si>
  <si>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</si>
  <si>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</si>
  <si>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</si>
  <si>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</si>
  <si>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</si>
  <si>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</si>
  <si>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</si>
  <si>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</si>
  <si>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</si>
  <si>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</si>
  <si>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</si>
  <si>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</si>
  <si>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</si>
  <si>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</si>
  <si>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</si>
  <si>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</si>
  <si>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</si>
  <si>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</si>
  <si>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</si>
  <si>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</si>
  <si>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</si>
  <si>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</si>
  <si>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</si>
  <si>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</si>
  <si>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</si>
  <si>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</si>
  <si>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</si>
  <si>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</si>
  <si>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</si>
  <si>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</si>
  <si>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</si>
  <si>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</si>
  <si>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</si>
  <si>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</si>
  <si>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</si>
  <si>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</si>
  <si>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</si>
  <si>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</si>
  <si>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</si>
  <si>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</si>
  <si>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</si>
  <si>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</si>
  <si>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</si>
  <si>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</si>
  <si>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</si>
  <si>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</si>
  <si>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</si>
  <si>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</si>
  <si>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</si>
  <si>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</si>
  <si>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</si>
  <si>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</si>
  <si>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</si>
  <si>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</si>
  <si>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</si>
  <si>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</si>
  <si>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</si>
  <si>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</si>
  <si>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</si>
  <si>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</si>
  <si>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</si>
  <si>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</si>
  <si>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</si>
  <si>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</si>
  <si>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</si>
  <si>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</si>
  <si>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</si>
  <si>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</si>
  <si>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</si>
  <si>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</si>
  <si>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</si>
  <si>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</si>
  <si>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</si>
  <si>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</si>
  <si>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</si>
  <si>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</si>
  <si>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</si>
  <si>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</si>
  <si>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</si>
  <si>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</si>
  <si>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</si>
  <si>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</si>
  <si>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</si>
  <si>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</si>
  <si>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</si>
  <si>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</si>
  <si>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</si>
  <si>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</si>
  <si>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</si>
  <si>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</si>
  <si>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</si>
  <si>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</si>
  <si>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</si>
  <si>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</si>
  <si>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</si>
  <si>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</si>
  <si>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</si>
  <si>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</si>
  <si>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</si>
  <si>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</si>
  <si>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</si>
  <si>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</si>
  <si>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</si>
  <si>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</si>
  <si>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</si>
  <si>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</si>
  <si>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</si>
  <si>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</si>
  <si>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</si>
  <si>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</si>
  <si>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</si>
  <si>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</si>
  <si>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</si>
  <si>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</si>
  <si>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</si>
  <si>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</si>
  <si>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</si>
  <si>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</si>
  <si>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</si>
  <si>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</si>
  <si>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</si>
  <si>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</si>
  <si>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</si>
  <si>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</si>
  <si>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</si>
  <si>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</si>
  <si>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</si>
  <si>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</si>
  <si>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</si>
  <si>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</si>
  <si>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</si>
  <si>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</si>
  <si>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</si>
  <si>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</si>
  <si>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</si>
  <si>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</si>
  <si>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</si>
  <si>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</si>
  <si>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</si>
  <si>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</si>
  <si>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</si>
  <si>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</si>
  <si>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</si>
  <si>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</si>
  <si>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</si>
  <si>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</si>
  <si>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</si>
  <si>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</si>
  <si>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</si>
  <si>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</si>
  <si>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</si>
  <si>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</si>
  <si>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</si>
  <si>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</si>
  <si>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</si>
  <si>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</si>
  <si>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</si>
  <si>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</si>
  <si>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</si>
  <si>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</si>
  <si>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</si>
  <si>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</si>
  <si>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</si>
  <si>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</si>
  <si>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</si>
  <si>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</si>
  <si>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</si>
  <si>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</si>
  <si>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</si>
  <si>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</si>
  <si>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</si>
  <si>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</si>
  <si>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</si>
  <si>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</si>
  <si>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</si>
  <si>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</si>
  <si>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</si>
  <si>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</si>
  <si>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</si>
  <si>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</si>
  <si>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</si>
  <si>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</si>
  <si>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</si>
  <si>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</si>
  <si>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</si>
  <si>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</si>
  <si>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</si>
  <si>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</si>
  <si>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</si>
  <si>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</si>
  <si>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</si>
  <si>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</si>
  <si>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</si>
  <si>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</si>
  <si>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</si>
  <si>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</si>
  <si>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</si>
  <si>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</si>
  <si>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</si>
  <si>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</si>
  <si>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</si>
  <si>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</si>
  <si>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</si>
  <si>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</si>
  <si>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</si>
  <si>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</si>
  <si>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</si>
  <si>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</si>
  <si>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</si>
  <si>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</si>
  <si>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</si>
  <si>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</si>
  <si>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</si>
  <si>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</si>
  <si>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</si>
  <si>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</si>
  <si>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</si>
  <si>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</si>
  <si>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</si>
  <si>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</si>
  <si>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</si>
  <si>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</si>
  <si>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</si>
  <si>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</si>
  <si>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</si>
  <si>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</si>
  <si>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</si>
  <si>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</si>
  <si>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</si>
  <si>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</si>
  <si>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</si>
  <si>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</si>
  <si>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</si>
  <si>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</si>
  <si>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</si>
  <si>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</si>
  <si>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</si>
  <si>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</si>
  <si>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</si>
  <si>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</si>
  <si>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</si>
  <si>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</si>
  <si>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</si>
  <si>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</si>
  <si>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</si>
  <si>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</si>
  <si>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</si>
  <si>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</si>
  <si>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</si>
  <si>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</si>
  <si>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</si>
  <si>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</si>
  <si>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</si>
  <si>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</si>
  <si>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</si>
  <si>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</si>
  <si>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</si>
  <si>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</si>
  <si>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</si>
  <si>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</si>
  <si>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</si>
  <si>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</si>
  <si>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</si>
  <si>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</si>
  <si>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</si>
  <si>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</si>
  <si>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</si>
  <si>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</si>
  <si>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</si>
  <si>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</si>
  <si>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</si>
  <si>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</si>
  <si>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</si>
  <si>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</si>
  <si>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</si>
  <si>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</si>
  <si>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</si>
  <si>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</si>
  <si>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</si>
  <si>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</si>
  <si>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</si>
  <si>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</si>
  <si>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</si>
  <si>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</si>
  <si>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</si>
  <si>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</si>
  <si>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</si>
  <si>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</si>
  <si>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</si>
  <si>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</si>
  <si>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</si>
  <si>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</si>
  <si>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</si>
  <si>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</si>
  <si>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</si>
  <si>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</si>
  <si>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</si>
  <si>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</si>
  <si>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</si>
  <si>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</si>
  <si>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</si>
  <si>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</si>
  <si>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</si>
  <si>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</si>
  <si>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</si>
  <si>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</si>
  <si>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</si>
  <si>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</si>
  <si>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</si>
  <si>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</si>
  <si>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</si>
  <si>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</si>
  <si>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</si>
  <si>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</si>
  <si>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</si>
  <si>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</si>
  <si>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</si>
  <si>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</si>
  <si>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</si>
  <si>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</si>
  <si>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</si>
  <si>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</si>
  <si>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</si>
  <si>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</si>
  <si>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</si>
  <si>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</si>
  <si>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</si>
  <si>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</si>
  <si>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</si>
  <si>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</si>
  <si>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</si>
  <si>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</si>
  <si>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</si>
  <si>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</si>
  <si>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</si>
  <si>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</si>
  <si>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</si>
  <si>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</si>
  <si>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</si>
  <si>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</si>
  <si>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</si>
  <si>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</si>
  <si>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</si>
  <si>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</si>
  <si>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</si>
  <si>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</si>
  <si>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</si>
  <si>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</si>
  <si>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</si>
  <si>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</si>
  <si>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</si>
  <si>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</si>
  <si>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</si>
  <si>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</si>
  <si>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</si>
  <si>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</si>
  <si>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</si>
  <si>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</si>
  <si>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</si>
  <si>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</si>
  <si>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</si>
  <si>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</si>
  <si>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</si>
  <si>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</si>
  <si>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</si>
  <si>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</si>
  <si>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</si>
  <si>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</si>
  <si>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</si>
  <si>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</si>
  <si>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</si>
  <si>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</si>
  <si>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</si>
  <si>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</si>
  <si>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</si>
  <si>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</si>
  <si>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</si>
  <si>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</si>
  <si>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</si>
  <si>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</si>
  <si>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</si>
  <si>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</si>
  <si>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</si>
  <si>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</si>
  <si>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</si>
  <si>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</si>
  <si>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</si>
  <si>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</si>
  <si>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</si>
  <si>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</si>
  <si>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</si>
  <si>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</si>
  <si>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</si>
  <si>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</si>
  <si>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</si>
  <si>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</si>
  <si>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</si>
  <si>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</si>
  <si>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</si>
  <si>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</si>
  <si>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</si>
  <si>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</si>
  <si>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</si>
  <si>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</si>
  <si>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</si>
  <si>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</si>
  <si>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</si>
  <si>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</si>
  <si>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</si>
  <si>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</si>
  <si>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</si>
  <si>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</si>
  <si>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</si>
  <si>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</si>
  <si>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</si>
  <si>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</si>
  <si>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</si>
  <si>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</si>
  <si>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</si>
  <si>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</si>
  <si>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</si>
  <si>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</si>
  <si>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</si>
  <si>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</si>
  <si>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</si>
  <si>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</si>
  <si>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</si>
  <si>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</si>
  <si>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</si>
  <si>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</si>
  <si>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</si>
  <si>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</si>
  <si>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</si>
  <si>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</si>
  <si>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</si>
  <si>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</si>
  <si>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</si>
  <si>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</si>
  <si>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</si>
  <si>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</si>
  <si>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</si>
  <si>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</si>
  <si>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</si>
  <si>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</si>
  <si>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</si>
  <si>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</si>
  <si>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</si>
  <si>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</si>
  <si>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</si>
  <si>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</si>
  <si>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</si>
  <si>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</si>
  <si>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</si>
  <si>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</si>
  <si>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</si>
  <si>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</si>
  <si>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</si>
  <si>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</si>
  <si>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</si>
  <si>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</si>
  <si>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</si>
  <si>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</si>
  <si>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</si>
  <si>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</si>
  <si>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</si>
  <si>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</si>
  <si>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</si>
  <si>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</si>
  <si>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</si>
  <si>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</si>
  <si>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</si>
  <si>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</si>
  <si>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</si>
  <si>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</si>
  <si>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</si>
  <si>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</si>
  <si>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</si>
  <si>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</si>
  <si>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</si>
  <si>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</si>
  <si>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</si>
  <si>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</si>
  <si>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</si>
  <si>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</si>
  <si>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</si>
  <si>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</si>
  <si>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</si>
  <si>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</si>
  <si>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</si>
  <si>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</si>
  <si>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</si>
  <si>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</si>
  <si>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</si>
  <si>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</si>
  <si>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</si>
  <si>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</si>
  <si>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</si>
  <si>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</si>
  <si>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</si>
  <si>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</si>
  <si>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</si>
  <si>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</si>
  <si>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</si>
  <si>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</si>
  <si>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</si>
  <si>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</si>
  <si>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</si>
  <si>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</si>
  <si>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</si>
  <si>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</si>
  <si>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</si>
  <si>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</si>
  <si>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</si>
  <si>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</si>
  <si>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</si>
  <si>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</si>
  <si>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</si>
  <si>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</si>
  <si>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</si>
  <si>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</si>
  <si>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</si>
  <si>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</si>
  <si>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</si>
  <si>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</si>
  <si>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</si>
  <si>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</si>
  <si>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</si>
  <si>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</si>
  <si>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</si>
  <si>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</si>
  <si>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</si>
  <si>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</si>
  <si>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</si>
  <si>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</si>
  <si>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</si>
  <si>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</si>
  <si>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</si>
  <si>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</si>
  <si>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</si>
  <si>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</si>
  <si>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</si>
  <si>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</si>
  <si>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</si>
  <si>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</si>
  <si>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</si>
  <si>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</si>
  <si>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</si>
  <si>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</si>
  <si>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</si>
  <si>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</si>
  <si>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</si>
  <si>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</si>
  <si>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</si>
  <si>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</si>
  <si>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</si>
  <si>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</si>
  <si>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</si>
  <si>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</si>
  <si>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</si>
  <si>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</si>
  <si>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</si>
  <si>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</si>
  <si>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</si>
  <si>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</si>
  <si>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</si>
  <si>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</si>
  <si>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</si>
  <si>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</si>
  <si>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</si>
  <si>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</si>
  <si>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</si>
  <si>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</si>
  <si>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</si>
  <si>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</si>
  <si>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</si>
  <si>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</si>
  <si>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</si>
  <si>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</si>
  <si>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</si>
  <si>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</si>
  <si>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</si>
  <si>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</si>
  <si>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</si>
  <si>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</si>
  <si>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</si>
  <si>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</si>
  <si>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</si>
  <si>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</si>
  <si>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</si>
  <si>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</si>
  <si>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</si>
  <si>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</si>
  <si>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</si>
  <si>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</si>
  <si>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</si>
  <si>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</si>
  <si>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</si>
  <si>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</si>
  <si>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</si>
  <si>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</si>
  <si>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</si>
  <si>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</si>
  <si>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</si>
  <si>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</si>
  <si>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</si>
  <si>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</si>
  <si>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</si>
  <si>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</si>
  <si>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</si>
  <si>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</si>
  <si>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</si>
  <si>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</si>
  <si>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</si>
  <si>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</si>
  <si>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</si>
  <si>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</si>
  <si>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</si>
  <si>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</si>
  <si>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</si>
  <si>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</si>
  <si>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</si>
  <si>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</si>
  <si>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</si>
  <si>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</si>
  <si>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</si>
  <si>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</si>
  <si>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</si>
  <si>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</si>
  <si>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</si>
  <si>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</si>
  <si>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</si>
  <si>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</si>
  <si>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</si>
  <si>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</si>
  <si>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</si>
  <si>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</si>
  <si>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</si>
  <si>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</si>
  <si>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</si>
  <si>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</si>
  <si>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</si>
  <si>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</si>
  <si>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</si>
  <si>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</si>
  <si>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</si>
  <si>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</si>
  <si>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</si>
  <si>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</si>
  <si>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</si>
  <si>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</si>
  <si>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</si>
  <si>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</si>
  <si>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</si>
  <si>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</si>
  <si>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</si>
  <si>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</si>
  <si>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</si>
  <si>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</si>
  <si>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</si>
  <si>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</si>
  <si>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</si>
  <si>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</si>
  <si>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</si>
  <si>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</si>
  <si>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</si>
  <si>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</si>
  <si>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</si>
  <si>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</si>
  <si>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</si>
  <si>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</si>
  <si>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</si>
  <si>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</si>
  <si>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</si>
  <si>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</si>
  <si>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</si>
  <si>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</si>
  <si>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</si>
  <si>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</si>
  <si>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</si>
  <si>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</si>
  <si>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</si>
  <si>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</si>
  <si>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</si>
  <si>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</si>
  <si>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</si>
  <si>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</si>
  <si>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</si>
  <si>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</si>
  <si>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</si>
  <si>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</si>
  <si>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</si>
  <si>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</si>
  <si>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</si>
  <si>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</si>
  <si>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</si>
  <si>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</si>
  <si>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</si>
  <si>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</si>
  <si>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</si>
  <si>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</si>
  <si>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</si>
  <si>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</si>
  <si>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</si>
  <si>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</si>
  <si>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</si>
  <si>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</si>
  <si>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</si>
  <si>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</si>
  <si>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</si>
  <si>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</si>
  <si>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</si>
  <si>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</si>
  <si>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</si>
  <si>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</si>
  <si>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</si>
  <si>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</si>
  <si>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</si>
  <si>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</si>
  <si>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</si>
  <si>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</si>
  <si>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</si>
  <si>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</si>
  <si>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</si>
  <si>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</si>
  <si>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</si>
  <si>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</si>
  <si>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</si>
  <si>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</si>
  <si>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</si>
  <si>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</si>
  <si>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</si>
  <si>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</si>
  <si>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</si>
  <si>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</si>
  <si>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</si>
  <si>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</si>
  <si>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</si>
  <si>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</si>
  <si>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</si>
  <si>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</si>
  <si>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</si>
  <si>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</si>
  <si>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</si>
  <si>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</si>
  <si>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</si>
  <si>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</si>
  <si>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</si>
  <si>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</si>
  <si>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</si>
  <si>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</si>
  <si>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</si>
  <si>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</si>
  <si>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</si>
  <si>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</si>
  <si>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</si>
  <si>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</si>
  <si>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</si>
  <si>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</si>
  <si>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</si>
  <si>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</si>
  <si>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</si>
  <si>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</si>
  <si>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</si>
  <si>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</si>
  <si>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</si>
  <si>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</si>
  <si>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</si>
  <si>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</si>
  <si>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</si>
  <si>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</si>
  <si>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</si>
  <si>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</si>
  <si>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</si>
  <si>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</si>
  <si>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</si>
  <si>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</si>
  <si>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</si>
  <si>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</si>
  <si>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</si>
  <si>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</si>
  <si>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</si>
  <si>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</si>
  <si>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</si>
  <si>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</si>
  <si>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</si>
  <si>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</si>
  <si>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</si>
  <si>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</si>
  <si>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</si>
  <si>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</si>
  <si>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</si>
  <si>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</si>
  <si>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</si>
  <si>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</si>
  <si>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</si>
  <si>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</si>
  <si>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</si>
  <si>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</si>
  <si>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</si>
  <si>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</si>
  <si>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</si>
  <si>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</si>
  <si>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</si>
  <si>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</si>
  <si>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</si>
  <si>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</si>
  <si>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</si>
  <si>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</si>
  <si>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</si>
  <si>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</si>
  <si>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</si>
  <si>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</si>
  <si>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</si>
  <si>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</si>
  <si>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</si>
  <si>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</si>
  <si>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</si>
  <si>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</si>
  <si>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</si>
  <si>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</si>
  <si>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</si>
  <si>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</si>
  <si>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</si>
  <si>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</si>
  <si>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</si>
  <si>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</si>
  <si>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</si>
  <si>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</si>
  <si>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</si>
  <si>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</si>
  <si>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</si>
  <si>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</si>
  <si>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</si>
  <si>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</si>
  <si>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</si>
  <si>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</si>
  <si>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</si>
  <si>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</si>
  <si>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</si>
  <si>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</si>
  <si>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</si>
  <si>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</si>
  <si>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</si>
  <si>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</si>
  <si>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</si>
  <si>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</si>
  <si>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</si>
  <si>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</si>
  <si>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</si>
  <si>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</si>
  <si>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</si>
  <si>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</si>
  <si>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</si>
  <si>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</si>
  <si>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</si>
  <si>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</si>
  <si>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</si>
  <si>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</si>
  <si>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</si>
  <si>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</si>
  <si>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</si>
  <si>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</si>
  <si>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</si>
  <si>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</si>
  <si>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</si>
  <si>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</si>
  <si>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</si>
  <si>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</si>
  <si>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</si>
  <si>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</si>
  <si>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</si>
  <si>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</si>
  <si>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</si>
  <si>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</si>
  <si>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</si>
  <si>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</si>
  <si>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</si>
  <si>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</si>
  <si>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</si>
  <si>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</si>
  <si>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</si>
  <si>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</si>
  <si>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</si>
  <si>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</si>
  <si>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</si>
  <si>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</si>
  <si>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</si>
  <si>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</si>
  <si>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</si>
  <si>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</si>
  <si>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</si>
  <si>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</si>
  <si>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</si>
  <si>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</si>
  <si>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</si>
  <si>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</si>
  <si>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</si>
  <si>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</si>
  <si>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</si>
  <si>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</si>
  <si>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</si>
  <si>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</si>
  <si>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</si>
  <si>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</si>
  <si>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</si>
  <si>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</si>
  <si>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</si>
  <si>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</si>
  <si>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</si>
  <si>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</si>
  <si>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</si>
  <si>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</si>
  <si>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</si>
  <si>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</si>
  <si>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</si>
  <si>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</si>
  <si>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</si>
  <si>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</si>
  <si>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</si>
  <si>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</si>
  <si>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</si>
  <si>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</si>
  <si>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</si>
  <si>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</si>
  <si>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</si>
  <si>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</si>
  <si>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</si>
  <si>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</si>
  <si>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</si>
  <si>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</si>
  <si>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</si>
  <si>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</si>
  <si>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</si>
  <si>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</si>
  <si>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</si>
  <si>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</si>
  <si>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</si>
  <si>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</si>
  <si>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</si>
  <si>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</si>
  <si>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</si>
  <si>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</si>
  <si>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</si>
  <si>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</si>
  <si>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</si>
  <si>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</si>
  <si>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</si>
  <si>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</si>
  <si>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</si>
  <si>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</si>
  <si>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</si>
  <si>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</si>
  <si>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</si>
  <si>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</si>
  <si>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</si>
  <si>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</si>
  <si>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</si>
  <si>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</si>
  <si>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</si>
  <si>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</si>
  <si>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</si>
  <si>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</si>
  <si>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</si>
  <si>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</si>
  <si>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</si>
  <si>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</si>
  <si>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</si>
  <si>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</si>
  <si>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</si>
  <si>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</si>
  <si>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</si>
  <si>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</si>
  <si>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</si>
  <si>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</si>
  <si>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</si>
  <si>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</si>
  <si>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</si>
  <si>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</si>
  <si>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</si>
  <si>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</si>
  <si>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</si>
  <si>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</si>
  <si>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</si>
  <si>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</si>
  <si>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</si>
  <si>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</si>
  <si>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</si>
  <si>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</si>
  <si>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</si>
  <si>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</si>
  <si>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</si>
  <si>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</si>
  <si>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</si>
  <si>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</si>
  <si>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</si>
  <si>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</si>
  <si>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</si>
  <si>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</si>
  <si>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</si>
  <si>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</si>
  <si>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</si>
  <si>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</si>
  <si>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</si>
  <si>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</si>
  <si>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</si>
  <si>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</si>
  <si>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</si>
  <si>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</si>
  <si>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</si>
  <si>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</si>
  <si>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</si>
  <si>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</si>
  <si>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</si>
  <si>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</si>
  <si>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</si>
  <si>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</si>
  <si>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</si>
  <si>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</si>
  <si>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</si>
  <si>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</si>
  <si>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</si>
  <si>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</si>
  <si>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</si>
  <si>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</si>
  <si>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</si>
  <si>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</si>
  <si>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</si>
  <si>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</si>
  <si>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</si>
  <si>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</si>
  <si>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</si>
  <si>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</si>
  <si>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</si>
  <si>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</si>
  <si>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</si>
  <si>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</si>
  <si>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</si>
  <si>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</si>
  <si>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</si>
  <si>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</si>
  <si>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</si>
  <si>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</si>
  <si>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</si>
  <si>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</si>
  <si>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</si>
  <si>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</si>
  <si>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</si>
  <si>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</si>
  <si>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</si>
  <si>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</si>
  <si>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</si>
  <si>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</si>
  <si>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</si>
  <si>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</si>
  <si>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</si>
  <si>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</si>
  <si>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</si>
  <si>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</si>
  <si>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</si>
  <si>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</si>
  <si>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</si>
  <si>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</si>
  <si>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</si>
  <si>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</si>
  <si>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</si>
  <si>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</si>
  <si>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</si>
  <si>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</si>
  <si>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</si>
  <si>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</si>
  <si>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</si>
  <si>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</si>
  <si>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</si>
  <si>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</si>
  <si>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</si>
  <si>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</si>
  <si>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</si>
  <si>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</si>
  <si>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</si>
  <si>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</si>
  <si>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</si>
  <si>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</si>
  <si>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</si>
  <si>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</si>
  <si>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</si>
  <si>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</si>
  <si>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</si>
  <si>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</si>
  <si>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</si>
  <si>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</si>
  <si>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</si>
  <si>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</si>
  <si>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</si>
  <si>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</si>
  <si>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</si>
  <si>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</si>
  <si>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</si>
  <si>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</si>
  <si>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</si>
  <si>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</si>
  <si>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</si>
  <si>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</si>
  <si>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</si>
  <si>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</si>
  <si>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</si>
  <si>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</si>
  <si>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</si>
  <si>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</si>
  <si>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</si>
  <si>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</si>
  <si>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</si>
  <si>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</si>
  <si>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</si>
  <si>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</si>
  <si>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</si>
  <si>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</si>
  <si>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</si>
  <si>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</si>
  <si>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</si>
  <si>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</si>
  <si>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</si>
  <si>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</si>
  <si>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</si>
  <si>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</si>
  <si>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</si>
  <si>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</si>
  <si>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</si>
  <si>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</si>
  <si>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</si>
  <si>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</si>
  <si>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</si>
  <si>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</si>
  <si>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</si>
  <si>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</si>
  <si>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</si>
  <si>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</si>
  <si>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</si>
  <si>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</si>
  <si>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</si>
  <si>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</si>
  <si>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</si>
  <si>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</si>
  <si>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</si>
  <si>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</si>
  <si>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</si>
  <si>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</si>
  <si>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</si>
  <si>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</si>
  <si>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</si>
  <si>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</si>
  <si>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</si>
  <si>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</si>
  <si>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</si>
  <si>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</si>
  <si>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</si>
  <si>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</si>
  <si>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</si>
  <si>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</si>
  <si>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</si>
  <si>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</si>
  <si>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</si>
  <si>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</si>
  <si>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</si>
  <si>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</si>
  <si>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</si>
  <si>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</si>
  <si>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</si>
  <si>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</si>
  <si>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</si>
  <si>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</si>
  <si>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</si>
  <si>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</si>
  <si>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</si>
  <si>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</si>
  <si>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</si>
  <si>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</si>
  <si>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</si>
  <si>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</si>
  <si>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</si>
  <si>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</si>
  <si>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</si>
  <si>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</si>
  <si>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</si>
  <si>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</si>
  <si>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</si>
  <si>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</si>
  <si>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</si>
  <si>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</si>
  <si>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</si>
  <si>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</si>
  <si>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</si>
  <si>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</si>
  <si>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</si>
  <si>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</si>
  <si>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</si>
  <si>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</si>
  <si>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</si>
  <si>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</si>
  <si>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</si>
  <si>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</si>
  <si>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</si>
  <si>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</si>
  <si>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</si>
  <si>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</si>
  <si>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</si>
  <si>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</si>
  <si>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</si>
  <si>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</si>
  <si>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</si>
  <si>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</si>
  <si>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</si>
  <si>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</si>
  <si>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</si>
  <si>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</si>
  <si>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</si>
  <si>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</si>
  <si>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</si>
  <si>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</si>
  <si>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</si>
  <si>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</si>
  <si>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</si>
  <si>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</si>
  <si>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</si>
  <si>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</si>
  <si>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</si>
  <si>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</si>
  <si>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</si>
  <si>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</si>
  <si>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</si>
  <si>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</si>
  <si>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</si>
  <si>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</si>
  <si>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</si>
  <si>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</si>
  <si>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</si>
  <si>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</si>
  <si>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</si>
  <si>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</si>
  <si>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</si>
  <si>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</si>
  <si>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</si>
  <si>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</si>
  <si>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</si>
  <si>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</si>
  <si>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</si>
  <si>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</si>
  <si>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</si>
  <si>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</si>
  <si>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</si>
  <si>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</si>
  <si>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</si>
  <si>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</si>
  <si>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</si>
  <si>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</si>
  <si>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</si>
  <si>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</si>
  <si>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</si>
  <si>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</si>
  <si>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</si>
  <si>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</si>
  <si>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</si>
  <si>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</si>
  <si>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</si>
  <si>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</si>
  <si>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</si>
  <si>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</si>
  <si>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</si>
  <si>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</si>
  <si>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</si>
  <si>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</si>
  <si>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</si>
  <si>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</si>
  <si>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</si>
  <si>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</si>
  <si>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</si>
  <si>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</si>
  <si>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</si>
  <si>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</si>
  <si>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</si>
  <si>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</si>
  <si>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</si>
  <si>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</si>
  <si>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</si>
  <si>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</si>
  <si>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</si>
  <si>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</si>
  <si>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</si>
  <si>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</si>
  <si>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</si>
  <si>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</si>
  <si>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</si>
  <si>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</si>
  <si>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</si>
  <si>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</si>
  <si>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</si>
  <si>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</si>
  <si>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</si>
  <si>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</si>
  <si>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</si>
  <si>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</si>
  <si>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</si>
  <si>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</si>
  <si>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</si>
  <si>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</si>
  <si>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</si>
  <si>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</si>
  <si>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</si>
  <si>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</si>
  <si>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</si>
  <si>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</si>
  <si>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</si>
  <si>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</si>
  <si>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</si>
  <si>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</si>
  <si>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</si>
  <si>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</si>
  <si>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</si>
  <si>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</si>
  <si>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</si>
  <si>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</si>
  <si>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</si>
  <si>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</si>
  <si>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</si>
  <si>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</si>
  <si>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</si>
  <si>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</si>
  <si>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</si>
  <si>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</si>
  <si>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</si>
  <si>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</si>
  <si>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</si>
  <si>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</si>
  <si>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</si>
  <si>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</si>
  <si>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</si>
  <si>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</si>
  <si>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</si>
  <si>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</si>
  <si>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</si>
  <si>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</si>
  <si>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</si>
  <si>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</si>
  <si>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</si>
  <si>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</si>
  <si>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</si>
  <si>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</si>
  <si>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</si>
  <si>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</si>
  <si>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</si>
  <si>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</si>
  <si>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</si>
  <si>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</si>
  <si>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</si>
  <si>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</si>
  <si>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</si>
  <si>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</si>
  <si>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</si>
  <si>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</si>
  <si>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</si>
  <si>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</si>
  <si>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</si>
  <si>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</si>
  <si>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</si>
  <si>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</si>
  <si>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</si>
  <si>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</si>
  <si>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</si>
  <si>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</si>
  <si>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</si>
  <si>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</si>
  <si>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</si>
  <si>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</si>
  <si>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</si>
  <si>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</si>
  <si>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</si>
  <si>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</si>
  <si>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</si>
  <si>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</si>
  <si>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</si>
  <si>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</si>
  <si>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</si>
  <si>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</si>
  <si>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</si>
  <si>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</si>
  <si>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</si>
  <si>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</si>
  <si>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</si>
  <si>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</si>
  <si>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</si>
  <si>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</si>
  <si>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</si>
  <si>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</si>
  <si>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</si>
  <si>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</si>
  <si>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</si>
  <si>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</si>
  <si>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</si>
  <si>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</si>
  <si>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</si>
  <si>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</si>
  <si>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</si>
  <si>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</si>
  <si>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</si>
  <si>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</si>
  <si>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</si>
  <si>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</si>
  <si>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</si>
  <si>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</si>
  <si>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</si>
  <si>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</si>
  <si>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</si>
  <si>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</si>
  <si>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</si>
  <si>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</si>
  <si>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</si>
  <si>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</si>
  <si>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</si>
  <si>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</si>
  <si>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</si>
  <si>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</si>
  <si>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</si>
  <si>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</si>
  <si>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</si>
  <si>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</si>
  <si>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</si>
  <si>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</si>
  <si>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</si>
  <si>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</si>
  <si>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</si>
  <si>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</si>
  <si>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</si>
  <si>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</si>
  <si>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</si>
  <si>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</si>
  <si>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</si>
  <si>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</si>
  <si>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</si>
  <si>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</si>
  <si>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</si>
  <si>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</si>
  <si>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</si>
  <si>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</si>
  <si>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</si>
  <si>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</si>
  <si>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</si>
  <si>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</si>
  <si>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</si>
  <si>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</si>
  <si>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</si>
  <si>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</si>
  <si>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</si>
  <si>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</si>
  <si>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</si>
  <si>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</si>
  <si>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</si>
  <si>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</si>
  <si>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</si>
  <si>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</si>
  <si>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</si>
  <si>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</si>
  <si>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</si>
  <si>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</si>
  <si>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</si>
  <si>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</si>
  <si>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</si>
  <si>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</si>
  <si>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</si>
  <si>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</si>
  <si>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</si>
  <si>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</si>
  <si>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</si>
  <si>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</si>
  <si>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</si>
  <si>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</si>
  <si>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</si>
  <si>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</si>
  <si>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</si>
  <si>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</si>
  <si>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</si>
  <si>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</si>
  <si>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</si>
  <si>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</si>
  <si>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</si>
  <si>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</si>
  <si>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</si>
  <si>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</si>
  <si>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</si>
  <si>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</si>
  <si>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</si>
  <si>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</si>
  <si>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</si>
  <si>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</si>
  <si>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</si>
  <si>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</si>
  <si>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</si>
  <si>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</si>
  <si>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</si>
  <si>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</si>
  <si>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</si>
  <si>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</si>
  <si>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</si>
  <si>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</si>
  <si>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</si>
  <si>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</si>
  <si>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</si>
  <si>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</si>
  <si>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</si>
  <si>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</si>
  <si>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</si>
  <si>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</si>
  <si>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</si>
  <si>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</si>
  <si>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</si>
  <si>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</si>
  <si>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</si>
  <si>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</si>
  <si>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</si>
  <si>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</si>
  <si>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</si>
  <si>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</si>
  <si>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</si>
  <si>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</si>
  <si>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</si>
  <si>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</si>
  <si>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</si>
  <si>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</si>
  <si>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</si>
  <si>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</si>
  <si>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</si>
  <si>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</si>
  <si>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</si>
  <si>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</si>
  <si>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</si>
  <si>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</si>
  <si>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</si>
  <si>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</si>
  <si>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</si>
  <si>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</si>
  <si>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</si>
  <si>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</si>
  <si>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</si>
  <si>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</si>
  <si>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</si>
  <si>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</si>
  <si>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</si>
  <si>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</si>
  <si>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</si>
  <si>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</si>
  <si>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</si>
  <si>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</si>
  <si>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</si>
  <si>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</si>
  <si>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</si>
  <si>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</si>
  <si>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</si>
  <si>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</si>
  <si>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</si>
  <si>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</si>
  <si>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</si>
  <si>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</si>
  <si>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</si>
  <si>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</si>
  <si>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</si>
  <si>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</si>
  <si>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</si>
  <si>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</si>
  <si>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</si>
  <si>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</si>
  <si>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</si>
  <si>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</si>
  <si>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</si>
  <si>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</si>
  <si>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</si>
  <si>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</si>
  <si>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</si>
  <si>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</si>
  <si>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</si>
  <si>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</si>
  <si>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</si>
  <si>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</si>
  <si>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</si>
  <si>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</si>
  <si>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</si>
  <si>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</si>
  <si>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</si>
  <si>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</si>
  <si>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</si>
  <si>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</si>
  <si>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</si>
  <si>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</si>
  <si>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</si>
  <si>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</si>
  <si>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</si>
  <si>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</si>
  <si>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</si>
  <si>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</si>
  <si>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</si>
  <si>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</si>
  <si>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</si>
  <si>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</si>
  <si>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</si>
  <si>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</si>
  <si>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</si>
  <si>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</si>
  <si>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</si>
  <si>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</si>
  <si>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</si>
  <si>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</si>
  <si>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</si>
  <si>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</si>
  <si>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</si>
  <si>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</si>
  <si>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</si>
  <si>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</si>
  <si>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</si>
  <si>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</si>
  <si>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</si>
  <si>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</si>
  <si>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</si>
  <si>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</si>
  <si>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</si>
  <si>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</si>
  <si>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</si>
  <si>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</si>
  <si>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</si>
  <si>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</si>
  <si>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</si>
  <si>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</si>
  <si>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</si>
  <si>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</si>
  <si>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</si>
  <si>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</si>
  <si>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</si>
  <si>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</si>
  <si>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</si>
  <si>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</si>
  <si>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</si>
  <si>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</si>
  <si>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</si>
  <si>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</si>
  <si>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</si>
  <si>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</si>
  <si>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</si>
  <si>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</si>
  <si>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</si>
  <si>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</si>
  <si>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</si>
  <si>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</si>
  <si>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</si>
  <si>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</si>
  <si>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</si>
  <si>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</si>
  <si>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</si>
  <si>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</si>
  <si>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</si>
  <si>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</si>
  <si>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</si>
  <si>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</si>
  <si>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</si>
  <si>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</si>
  <si>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</si>
  <si>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</si>
  <si>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</si>
  <si>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</si>
  <si>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</si>
  <si>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</si>
  <si>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</si>
  <si>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</si>
  <si>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</si>
  <si>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</si>
  <si>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</si>
  <si>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</si>
  <si>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</si>
  <si>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</si>
  <si>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</si>
  <si>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</si>
  <si>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</si>
  <si>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</si>
  <si>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</si>
  <si>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</si>
  <si>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</si>
  <si>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</si>
  <si>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</si>
  <si>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</si>
  <si>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</si>
  <si>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</si>
  <si>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</si>
  <si>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</si>
  <si>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</si>
  <si>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</si>
  <si>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</si>
  <si>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</si>
  <si>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</si>
  <si>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</si>
  <si>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</si>
  <si>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</si>
  <si>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</si>
  <si>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</si>
  <si>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</si>
  <si>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</si>
  <si>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</si>
  <si>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</si>
  <si>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</si>
  <si>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</si>
  <si>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</si>
  <si>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</si>
  <si>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</si>
  <si>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</si>
  <si>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</si>
  <si>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</si>
  <si>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</si>
  <si>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</si>
  <si>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</si>
  <si>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</si>
  <si>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</si>
  <si>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</si>
  <si>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</si>
  <si>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</si>
  <si>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</si>
  <si>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</si>
  <si>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</si>
  <si>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</si>
  <si>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</si>
  <si>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</si>
  <si>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</si>
  <si>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</si>
  <si>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</si>
  <si>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</si>
  <si>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</si>
  <si>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</si>
  <si>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</si>
  <si>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</si>
  <si>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</si>
  <si>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</si>
  <si>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</si>
  <si>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</si>
  <si>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</si>
  <si>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</si>
  <si>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</si>
  <si>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</si>
  <si>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</si>
  <si>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</si>
  <si>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</si>
  <si>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</si>
  <si>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</si>
  <si>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</si>
  <si>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</si>
  <si>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</si>
  <si>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</si>
  <si>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</si>
  <si>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</si>
  <si>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</si>
  <si>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</si>
  <si>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</si>
  <si>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</si>
  <si>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</si>
  <si>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</si>
  <si>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</si>
  <si>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</si>
  <si>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</si>
  <si>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</si>
  <si>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</si>
  <si>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</si>
  <si>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</si>
  <si>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</si>
  <si>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</si>
  <si>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</si>
  <si>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</si>
  <si>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</si>
  <si>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</si>
  <si>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</si>
  <si>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</si>
  <si>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</si>
  <si>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</si>
  <si>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</si>
  <si>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</si>
  <si>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</si>
  <si>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</si>
  <si>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</si>
  <si>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</si>
  <si>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</si>
  <si>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</si>
  <si>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</si>
  <si>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</si>
  <si>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</si>
  <si>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</si>
  <si>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</si>
  <si>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</si>
  <si>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</si>
  <si>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</si>
  <si>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</si>
  <si>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</si>
  <si>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</si>
  <si>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</si>
  <si>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</si>
  <si>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</si>
  <si>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</si>
  <si>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</si>
  <si>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</si>
  <si>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</si>
  <si>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</si>
  <si>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</si>
  <si>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</si>
  <si>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</si>
  <si>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</si>
  <si>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</si>
  <si>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</si>
  <si>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</si>
  <si>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</si>
  <si>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</si>
  <si>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</si>
  <si>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</si>
  <si>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</si>
  <si>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</si>
  <si>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</si>
  <si>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</si>
  <si>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</si>
  <si>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</si>
  <si>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</si>
  <si>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</si>
  <si>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</si>
  <si>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</si>
  <si>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</si>
  <si>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</si>
  <si>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</si>
  <si>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</si>
  <si>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</si>
  <si>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</si>
  <si>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</si>
  <si>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</si>
  <si>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</si>
  <si>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</si>
  <si>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</si>
  <si>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</si>
  <si>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</si>
  <si>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</si>
  <si>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</si>
  <si>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</si>
  <si>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</si>
  <si>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</si>
  <si>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</si>
  <si>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</si>
  <si>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</si>
  <si>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</si>
  <si>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</si>
  <si>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</si>
  <si>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</si>
  <si>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</si>
  <si>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</si>
  <si>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</si>
  <si>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</si>
  <si>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</si>
  <si>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</si>
  <si>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</si>
  <si>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</si>
  <si>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</si>
  <si>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</si>
  <si>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</si>
  <si>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</si>
  <si>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</si>
  <si>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</si>
  <si>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</si>
  <si>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</si>
  <si>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</si>
  <si>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</si>
  <si>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</si>
  <si>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</si>
  <si>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</si>
  <si>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</si>
  <si>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</si>
  <si>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</si>
  <si>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</si>
  <si>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</si>
  <si>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</si>
  <si>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</si>
  <si>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</si>
  <si>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</si>
  <si>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</si>
  <si>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</si>
  <si>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</si>
  <si>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</si>
  <si>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</si>
  <si>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</si>
  <si>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</si>
  <si>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</si>
  <si>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</si>
  <si>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</si>
  <si>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</si>
  <si>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</si>
  <si>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</si>
  <si>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</si>
  <si>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</si>
  <si>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</si>
  <si>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</si>
  <si>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</si>
  <si>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</si>
  <si>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</si>
  <si>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</si>
  <si>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</si>
  <si>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</si>
  <si>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</si>
  <si>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</si>
  <si>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</si>
  <si>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</si>
  <si>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</si>
  <si>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</si>
  <si>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</si>
  <si>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</si>
  <si>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</si>
  <si>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</si>
  <si>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</si>
  <si>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</si>
  <si>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</si>
  <si>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</si>
  <si>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</si>
  <si>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</si>
  <si>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</si>
  <si>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</si>
  <si>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</si>
  <si>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</si>
  <si>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</si>
  <si>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</si>
  <si>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</si>
  <si>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</si>
  <si>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</si>
  <si>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</si>
  <si>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</si>
  <si>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</si>
  <si>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</si>
  <si>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</si>
  <si>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</si>
  <si>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</si>
  <si>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</si>
  <si>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</si>
  <si>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</si>
  <si>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</si>
  <si>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</si>
  <si>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</si>
  <si>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</si>
  <si>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</si>
  <si>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</si>
  <si>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</si>
  <si>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</si>
  <si>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</si>
  <si>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</si>
  <si>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</si>
  <si>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</si>
  <si>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</si>
  <si>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</si>
  <si>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</si>
  <si>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</si>
  <si>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</si>
  <si>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</si>
  <si>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</si>
  <si>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</si>
  <si>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</si>
  <si>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</si>
  <si>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</si>
  <si>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</si>
  <si>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</si>
  <si>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</si>
  <si>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</si>
  <si>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</si>
  <si>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</si>
  <si>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</si>
  <si>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</si>
  <si>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</si>
  <si>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</si>
  <si>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</si>
  <si>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</si>
  <si>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</si>
  <si>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</si>
  <si>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</si>
  <si>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</si>
  <si>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</si>
  <si>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</si>
  <si>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</si>
  <si>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</si>
  <si>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</si>
  <si>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</si>
  <si>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</si>
  <si>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</si>
  <si>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</si>
  <si>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</si>
  <si>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</si>
  <si>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</si>
  <si>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</si>
  <si>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</si>
  <si>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</si>
  <si>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</si>
  <si>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</si>
  <si>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</si>
  <si>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</si>
  <si>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</si>
  <si>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</si>
  <si>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</si>
  <si>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</si>
  <si>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</si>
  <si>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</si>
  <si>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</si>
  <si>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</si>
  <si>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</si>
  <si>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</si>
  <si>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</si>
  <si>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</si>
  <si>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</si>
  <si>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</si>
  <si>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</si>
  <si>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</si>
  <si>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</si>
  <si>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</si>
  <si>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</si>
  <si>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</si>
  <si>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</si>
  <si>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</si>
  <si>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</si>
  <si>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</si>
  <si>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</si>
  <si>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</si>
  <si>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</si>
  <si>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</si>
  <si>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</si>
  <si>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</si>
  <si>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</si>
  <si>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</si>
  <si>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</si>
  <si>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</si>
  <si>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</si>
  <si>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</si>
  <si>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</si>
  <si>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</si>
  <si>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</si>
  <si>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</si>
  <si>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</si>
  <si>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</si>
  <si>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</si>
  <si>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</si>
  <si>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</si>
  <si>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</si>
  <si>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</si>
  <si>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</si>
  <si>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</si>
  <si>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</si>
  <si>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</si>
  <si>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</si>
  <si>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</si>
  <si>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</si>
  <si>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</si>
  <si>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</si>
  <si>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</si>
  <si>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</si>
  <si>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</si>
  <si>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</si>
  <si>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</si>
  <si>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</si>
  <si>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</si>
  <si>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</si>
  <si>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</si>
  <si>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</si>
  <si>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</si>
  <si>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</si>
  <si>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</si>
  <si>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</si>
  <si>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</si>
  <si>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</si>
  <si>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</si>
  <si>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</si>
  <si>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</si>
  <si>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</si>
  <si>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</si>
  <si>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</si>
  <si>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</si>
  <si>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</si>
  <si>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</si>
  <si>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</si>
  <si>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</si>
  <si>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</si>
  <si>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</si>
  <si>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</si>
  <si>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</si>
  <si>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</si>
  <si>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</si>
  <si>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</si>
  <si>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</si>
  <si>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</si>
  <si>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</si>
  <si>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</si>
  <si>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</si>
  <si>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</si>
  <si>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</si>
  <si>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</si>
  <si>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</si>
  <si>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</si>
  <si>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</si>
  <si>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</si>
  <si>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</si>
  <si>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</si>
  <si>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</si>
  <si>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</si>
  <si>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</si>
  <si>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</si>
  <si>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</si>
  <si>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</si>
  <si>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</si>
  <si>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</si>
  <si>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</si>
  <si>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</si>
  <si>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</si>
  <si>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</si>
  <si>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</si>
  <si>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</si>
  <si>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</si>
  <si>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</si>
  <si>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</si>
  <si>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</si>
  <si>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</si>
  <si>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</si>
  <si>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</si>
  <si>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</si>
  <si>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</si>
  <si>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</si>
  <si>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</si>
  <si>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</si>
  <si>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</si>
  <si>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</si>
  <si>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</si>
  <si>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</si>
  <si>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</si>
  <si>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</si>
  <si>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</si>
  <si>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</si>
  <si>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</si>
  <si>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</si>
  <si>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</si>
  <si>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</si>
  <si>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</si>
  <si>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</si>
  <si>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</si>
  <si>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</si>
  <si>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</si>
  <si>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</si>
  <si>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</si>
  <si>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</si>
  <si>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</si>
  <si>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</si>
  <si>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</si>
  <si>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</si>
  <si>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</si>
  <si>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</si>
  <si>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</si>
  <si>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</si>
  <si>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</si>
  <si>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</si>
  <si>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</si>
  <si>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</si>
  <si>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</si>
  <si>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</si>
  <si>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</si>
  <si>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</si>
  <si>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</si>
  <si>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</si>
  <si>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</si>
  <si>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</si>
  <si>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</si>
  <si>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</si>
  <si>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</si>
  <si>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</si>
  <si>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</si>
  <si>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</si>
  <si>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</si>
  <si>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</si>
  <si>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</si>
  <si>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</si>
  <si>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</si>
  <si>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</si>
  <si>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</si>
  <si>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</si>
  <si>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</si>
  <si>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</si>
  <si>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</si>
  <si>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</si>
  <si>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</si>
  <si>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</si>
  <si>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</si>
  <si>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</si>
  <si>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</si>
  <si>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</si>
  <si>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</si>
  <si>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</si>
  <si>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</si>
  <si>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</si>
  <si>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</si>
  <si>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</si>
  <si>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</si>
  <si>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</si>
  <si>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</si>
  <si>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</si>
  <si>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</si>
  <si>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</si>
  <si>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</si>
  <si>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</si>
  <si>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</si>
  <si>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</si>
  <si>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</si>
  <si>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</si>
  <si>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</si>
  <si>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</si>
  <si>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</si>
  <si>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</si>
  <si>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</si>
  <si>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</si>
  <si>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</si>
  <si>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</si>
  <si>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</si>
  <si>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</si>
  <si>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</si>
  <si>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</si>
  <si>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</si>
  <si>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</si>
  <si>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</si>
  <si>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</si>
  <si>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</si>
  <si>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</si>
  <si>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</si>
  <si>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</si>
  <si>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</si>
  <si>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</si>
  <si>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</si>
  <si>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</si>
  <si>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</si>
  <si>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</si>
  <si>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</si>
  <si>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</si>
  <si>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</si>
  <si>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</si>
  <si>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</si>
  <si>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</si>
  <si>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</si>
  <si>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</si>
  <si>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</si>
  <si>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</si>
  <si>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</si>
  <si>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</si>
  <si>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</si>
  <si>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</si>
  <si>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</si>
  <si>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</si>
  <si>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</si>
  <si>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</si>
  <si>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</si>
  <si>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</si>
  <si>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</si>
  <si>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</si>
  <si>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</si>
  <si>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</si>
  <si>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</si>
  <si>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</si>
  <si>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</si>
  <si>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</si>
  <si>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</si>
  <si>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</si>
  <si>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</si>
  <si>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</si>
  <si>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</si>
  <si>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</si>
  <si>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</si>
  <si>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</si>
  <si>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</si>
  <si>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</si>
  <si>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</si>
  <si>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</si>
  <si>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</si>
  <si>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</si>
  <si>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</si>
  <si>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</si>
  <si>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</si>
  <si>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</si>
  <si>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</si>
  <si>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</si>
  <si>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</si>
  <si>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</si>
  <si>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</si>
  <si>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</si>
  <si>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</si>
  <si>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</si>
  <si>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</si>
  <si>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</si>
  <si>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</si>
  <si>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</si>
  <si>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</si>
  <si>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</si>
  <si>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</si>
  <si>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</si>
  <si>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</si>
  <si>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</si>
  <si>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</si>
  <si>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</si>
  <si>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</si>
  <si>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</si>
  <si>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</si>
  <si>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</si>
  <si>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</si>
  <si>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</si>
  <si>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</si>
  <si>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</si>
  <si>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</si>
  <si>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</si>
  <si>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</si>
  <si>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</si>
  <si>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</si>
  <si>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</si>
  <si>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</si>
  <si>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</si>
  <si>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</si>
  <si>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</si>
  <si>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</si>
  <si>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</si>
  <si>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</si>
  <si>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</si>
  <si>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</si>
  <si>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</si>
  <si>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</si>
  <si>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</si>
  <si>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</si>
  <si>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</si>
  <si>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</si>
  <si>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</si>
  <si>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</si>
  <si>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</si>
  <si>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</si>
  <si>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</si>
  <si>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</si>
  <si>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</si>
  <si>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</si>
  <si>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</si>
  <si>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</si>
  <si>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</si>
  <si>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</si>
  <si>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</si>
  <si>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</si>
  <si>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</si>
  <si>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</si>
  <si>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</si>
  <si>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</si>
  <si>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</si>
  <si>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</si>
  <si>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</si>
  <si>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</si>
  <si>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</si>
  <si>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</si>
  <si>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</si>
  <si>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</si>
  <si>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</si>
  <si>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</si>
  <si>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</si>
  <si>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</si>
  <si>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</si>
  <si>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</si>
  <si>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</si>
  <si>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</si>
  <si>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</si>
  <si>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</si>
  <si>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</si>
  <si>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</si>
  <si>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</si>
  <si>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</si>
  <si>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</si>
  <si>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</si>
  <si>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</si>
  <si>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</si>
  <si>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</si>
  <si>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</si>
  <si>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</si>
  <si>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</si>
  <si>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</si>
  <si>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</si>
  <si>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</si>
  <si>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</si>
  <si>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</si>
  <si>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</si>
  <si>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</si>
  <si>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</si>
  <si>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</si>
  <si>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</si>
  <si>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</si>
  <si>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</si>
  <si>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</si>
  <si>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</si>
  <si>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</si>
  <si>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</si>
  <si>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</si>
  <si>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</si>
  <si>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</si>
  <si>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</si>
  <si>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</si>
  <si>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</si>
  <si>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</si>
  <si>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</si>
  <si>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</si>
  <si>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</si>
  <si>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</si>
  <si>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</si>
  <si>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</si>
  <si>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</si>
  <si>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</si>
  <si>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</si>
  <si>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</si>
  <si>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</si>
  <si>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</si>
  <si>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</si>
  <si>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</si>
  <si>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</si>
  <si>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</si>
  <si>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</si>
  <si>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</si>
  <si>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</si>
  <si>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</si>
  <si>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</si>
  <si>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</si>
  <si>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</si>
  <si>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</si>
  <si>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</si>
  <si>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</si>
  <si>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</si>
  <si>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</si>
  <si>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</si>
  <si>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</si>
  <si>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</si>
  <si>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</si>
  <si>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</si>
  <si>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</si>
  <si>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</si>
  <si>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</si>
  <si>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</si>
  <si>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</si>
  <si>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</si>
  <si>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</si>
  <si>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</si>
  <si>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</si>
  <si>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</si>
  <si>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</si>
  <si>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</si>
  <si>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</si>
  <si>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</si>
  <si>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</si>
  <si>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</si>
  <si>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</si>
  <si>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</si>
  <si>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</si>
  <si>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</si>
  <si>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</si>
  <si>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</si>
  <si>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</si>
  <si>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</si>
  <si>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</si>
  <si>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</si>
  <si>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</si>
  <si>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</si>
  <si>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</si>
  <si>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</si>
  <si>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</si>
  <si>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</si>
  <si>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</si>
  <si>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</si>
  <si>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</si>
  <si>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</si>
  <si>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</si>
  <si>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</si>
  <si>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</si>
  <si>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</si>
  <si>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</si>
  <si>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</si>
  <si>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</si>
  <si>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</si>
  <si>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</si>
  <si>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</si>
  <si>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</si>
  <si>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</si>
  <si>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</si>
  <si>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</si>
  <si>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</si>
  <si>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</si>
  <si>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</si>
  <si>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</si>
  <si>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</si>
  <si>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</si>
  <si>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</si>
  <si>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</si>
  <si>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</si>
  <si>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</si>
  <si>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</si>
  <si>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</si>
  <si>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</si>
  <si>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</si>
  <si>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</si>
  <si>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</si>
  <si>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</si>
  <si>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</si>
  <si>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</si>
  <si>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</si>
  <si>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</si>
  <si>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</si>
  <si>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</si>
  <si>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</si>
  <si>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</si>
  <si>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</si>
  <si>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</si>
  <si>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</si>
  <si>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</si>
  <si>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</si>
  <si>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</si>
  <si>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</si>
  <si>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</si>
  <si>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</si>
  <si>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</si>
  <si>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</si>
  <si>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</si>
  <si>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</si>
  <si>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</si>
  <si>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</si>
  <si>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</si>
  <si>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</si>
  <si>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</si>
  <si>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</si>
  <si>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</si>
  <si>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</si>
  <si>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</si>
  <si>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</si>
  <si>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</si>
  <si>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</si>
  <si>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</si>
  <si>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</si>
  <si>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</si>
  <si>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</si>
  <si>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</si>
  <si>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</si>
  <si>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</si>
  <si>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</si>
  <si>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</si>
  <si>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</si>
  <si>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</si>
  <si>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</si>
  <si>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</si>
  <si>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</si>
  <si>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</si>
  <si>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</si>
  <si>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</si>
  <si>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</si>
  <si>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</si>
  <si>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</si>
  <si>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</si>
  <si>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</si>
  <si>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</si>
  <si>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</si>
  <si>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</si>
  <si>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</si>
  <si>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</si>
  <si>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</si>
  <si>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</si>
  <si>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</si>
  <si>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</si>
  <si>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</si>
  <si>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</si>
  <si>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</si>
  <si>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</si>
  <si>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</si>
  <si>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</si>
  <si>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</si>
  <si>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</si>
  <si>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</si>
  <si>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</si>
  <si>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</si>
  <si>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</si>
  <si>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</si>
  <si>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</si>
  <si>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</si>
  <si>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</si>
  <si>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</si>
  <si>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</si>
  <si>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</si>
  <si>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</si>
  <si>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</si>
  <si>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</si>
  <si>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</si>
  <si>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</si>
  <si>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</si>
  <si>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</si>
  <si>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</si>
  <si>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</si>
  <si>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</si>
  <si>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</si>
  <si>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</si>
  <si>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</si>
  <si>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</si>
  <si>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</si>
  <si>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</si>
  <si>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</si>
  <si>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</si>
  <si>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</si>
  <si>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</si>
  <si>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</si>
  <si>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</si>
  <si>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</si>
  <si>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</si>
  <si>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</si>
  <si>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</si>
  <si>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</si>
  <si>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</si>
  <si>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</si>
  <si>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</si>
  <si>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</si>
  <si>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</si>
  <si>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</si>
  <si>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</si>
  <si>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</si>
  <si>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</si>
  <si>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</si>
  <si>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</si>
  <si>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</si>
  <si>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</si>
  <si>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</si>
  <si>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</si>
  <si>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</si>
  <si>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</si>
  <si>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</si>
  <si>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</si>
  <si>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</si>
  <si>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</si>
  <si>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</si>
  <si>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</si>
  <si>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</si>
  <si>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</si>
  <si>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</si>
  <si>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</si>
  <si>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</si>
  <si>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</si>
  <si>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</si>
  <si>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</si>
  <si>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</si>
  <si>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</si>
  <si>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</si>
  <si>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</si>
  <si>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</si>
  <si>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</si>
  <si>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</si>
  <si>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</si>
  <si>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</si>
  <si>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</si>
  <si>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</si>
  <si>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</si>
  <si>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</si>
  <si>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</si>
  <si>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</si>
  <si>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</si>
  <si>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</si>
  <si>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</si>
  <si>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</si>
  <si>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</si>
  <si>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</si>
  <si>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</si>
  <si>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</si>
  <si>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</si>
  <si>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</si>
  <si>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</si>
  <si>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</si>
  <si>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</si>
  <si>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</si>
  <si>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</si>
  <si>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</si>
  <si>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</si>
  <si>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</si>
  <si>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</si>
  <si>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</si>
  <si>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</si>
  <si>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</si>
  <si>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</si>
  <si>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</si>
  <si>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</si>
  <si>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</si>
  <si>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</si>
  <si>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</si>
  <si>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</si>
  <si>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</si>
  <si>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</si>
  <si>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</si>
  <si>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</si>
  <si>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</si>
  <si>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</si>
  <si>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</si>
  <si>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</si>
  <si>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</si>
  <si>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</si>
  <si>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</si>
  <si>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</si>
  <si>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</si>
  <si>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</si>
  <si>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</si>
  <si>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</si>
  <si>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</si>
  <si>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</si>
  <si>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</si>
  <si>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</si>
  <si>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</si>
  <si>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</si>
  <si>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</si>
  <si>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</si>
  <si>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</si>
  <si>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</si>
  <si>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</si>
  <si>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</si>
  <si>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</si>
  <si>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</si>
  <si>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</si>
  <si>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</si>
  <si>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</si>
  <si>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</si>
  <si>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</si>
  <si>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</si>
  <si>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</si>
  <si>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</si>
  <si>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</si>
  <si>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</si>
  <si>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</si>
  <si>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</si>
  <si>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</si>
  <si>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</si>
  <si>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</si>
  <si>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</si>
  <si>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</si>
  <si>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</si>
  <si>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</si>
  <si>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</si>
  <si>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</si>
  <si>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</si>
  <si>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</si>
  <si>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</si>
  <si>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</si>
  <si>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</si>
  <si>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</si>
  <si>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</si>
  <si>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</si>
  <si>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</si>
  <si>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</si>
  <si>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</si>
  <si>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</si>
  <si>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</si>
  <si>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</si>
  <si>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</si>
  <si>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</si>
  <si>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</si>
  <si>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</si>
  <si>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</si>
  <si>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</si>
  <si>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</si>
  <si>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</si>
  <si>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</si>
  <si>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</si>
  <si>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</si>
  <si>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</si>
  <si>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</si>
  <si>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</si>
  <si>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</si>
  <si>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</si>
  <si>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</si>
  <si>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</si>
  <si>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</si>
  <si>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</si>
  <si>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</si>
  <si>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</si>
  <si>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</si>
  <si>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</si>
  <si>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</si>
  <si>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</si>
  <si>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</si>
  <si>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</si>
  <si>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</si>
  <si>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</si>
  <si>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</si>
  <si>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</si>
  <si>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</si>
  <si>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</si>
  <si>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</si>
  <si>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</si>
  <si>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</si>
  <si>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</si>
  <si>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</si>
  <si>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</si>
  <si>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</si>
  <si>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</si>
  <si>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</si>
  <si>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</si>
  <si>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</si>
  <si>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</si>
  <si>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</si>
  <si>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</si>
  <si>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</si>
  <si>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</si>
  <si>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</si>
  <si>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</si>
  <si>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</si>
  <si>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</si>
  <si>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</si>
  <si>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</si>
  <si>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</si>
  <si>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</si>
  <si>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</si>
  <si>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</si>
  <si>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</si>
  <si>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</si>
  <si>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</si>
  <si>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</si>
  <si>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</si>
  <si>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</si>
  <si>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</si>
  <si>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</si>
  <si>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</si>
  <si>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</si>
  <si>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</si>
  <si>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</si>
  <si>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</si>
  <si>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</si>
  <si>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</si>
  <si>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</si>
  <si>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</si>
  <si>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</si>
  <si>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</si>
  <si>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</si>
  <si>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</si>
  <si>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</si>
  <si>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</si>
  <si>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</si>
  <si>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</si>
  <si>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</si>
  <si>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</si>
  <si>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</si>
  <si>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</si>
  <si>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</si>
  <si>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</si>
  <si>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</si>
  <si>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</si>
  <si>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</si>
  <si>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</si>
  <si>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</si>
  <si>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</si>
  <si>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</si>
  <si>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</si>
  <si>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</si>
  <si>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</si>
  <si>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</si>
  <si>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</si>
  <si>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</si>
  <si>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</si>
  <si>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</si>
  <si>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</si>
  <si>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</si>
  <si>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</si>
  <si>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</si>
  <si>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</si>
  <si>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</si>
  <si>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</si>
  <si>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</si>
  <si>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</si>
  <si>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</si>
  <si>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</si>
  <si>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</si>
  <si>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</si>
  <si>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</si>
  <si>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</si>
  <si>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</si>
  <si>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</si>
  <si>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</si>
  <si>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</si>
  <si>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</si>
  <si>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</si>
  <si>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</si>
  <si>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</si>
  <si>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</si>
  <si>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</si>
  <si>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</si>
  <si>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</si>
  <si>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</si>
  <si>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</si>
  <si>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</si>
  <si>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</si>
  <si>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</si>
  <si>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</si>
  <si>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</si>
  <si>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</si>
  <si>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</si>
  <si>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</si>
  <si>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</si>
  <si>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</si>
  <si>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</si>
  <si>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</si>
  <si>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</si>
  <si>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</si>
  <si>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</si>
  <si>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</si>
  <si>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</si>
  <si>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</si>
  <si>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</si>
  <si>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</si>
  <si>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</si>
  <si>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</si>
  <si>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</si>
  <si>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</si>
  <si>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</si>
  <si>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</si>
  <si>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</si>
  <si>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</si>
  <si>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</si>
  <si>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</si>
  <si>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</si>
  <si>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</si>
  <si>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</si>
  <si>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</si>
  <si>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</si>
  <si>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</si>
  <si>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</si>
  <si>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</si>
  <si>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</si>
  <si>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</si>
  <si>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</si>
  <si>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</si>
  <si>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</si>
  <si>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</si>
  <si>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</si>
  <si>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</si>
  <si>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</si>
  <si>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</si>
  <si>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</si>
  <si>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</si>
  <si>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</si>
  <si>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</si>
  <si>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</si>
  <si>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</si>
  <si>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</si>
  <si>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</si>
  <si>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</si>
  <si>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</si>
  <si>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</si>
  <si>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</si>
  <si>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</si>
  <si>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</si>
  <si>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</si>
  <si>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</si>
  <si>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</si>
  <si>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</si>
  <si>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</si>
  <si>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</si>
  <si>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</si>
  <si>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</si>
  <si>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</si>
  <si>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</si>
  <si>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</si>
  <si>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</si>
  <si>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</si>
  <si>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</si>
  <si>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</si>
  <si>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</si>
  <si>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</si>
  <si>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</si>
  <si>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</si>
  <si>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</si>
  <si>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</si>
  <si>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</si>
  <si>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</si>
  <si>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</si>
  <si>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</si>
  <si>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</si>
  <si>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</si>
  <si>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</si>
  <si>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</si>
  <si>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</si>
  <si>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</si>
  <si>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</si>
  <si>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</si>
  <si>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</si>
  <si>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</si>
  <si>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</si>
  <si>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</si>
  <si>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</si>
  <si>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</si>
  <si>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</si>
  <si>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</si>
  <si>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</si>
  <si>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</si>
  <si>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</si>
  <si>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</si>
  <si>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</si>
  <si>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</si>
  <si>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</si>
  <si>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</si>
  <si>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</si>
  <si>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</si>
  <si>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</si>
  <si>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</si>
  <si>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</si>
  <si>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</si>
  <si>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</si>
  <si>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</si>
  <si>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</si>
  <si>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</si>
  <si>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</si>
  <si>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</si>
  <si>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</si>
  <si>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</si>
  <si>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</si>
  <si>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</si>
  <si>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</si>
  <si>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</si>
  <si>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</si>
  <si>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</si>
  <si>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</si>
  <si>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</si>
  <si>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</si>
  <si>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</si>
  <si>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</si>
  <si>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</si>
  <si>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</si>
  <si>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</si>
  <si>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</si>
  <si>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</si>
  <si>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</si>
  <si>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</si>
  <si>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</si>
  <si>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</si>
  <si>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</si>
  <si>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</si>
  <si>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</si>
  <si>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</si>
  <si>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</si>
  <si>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</si>
  <si>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</si>
  <si>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</si>
  <si>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</si>
  <si>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</si>
  <si>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</si>
  <si>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</si>
  <si>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</si>
  <si>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</si>
  <si>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</si>
  <si>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</si>
  <si>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</si>
  <si>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</si>
  <si>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</si>
  <si>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</si>
  <si>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</si>
  <si>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</si>
  <si>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</si>
  <si>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</si>
  <si>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</si>
  <si>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</si>
  <si>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</si>
  <si>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</si>
  <si>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</si>
  <si>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</si>
  <si>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</si>
  <si>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</si>
  <si>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</si>
  <si>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</si>
  <si>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</si>
  <si>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</si>
  <si>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</si>
  <si>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</si>
  <si>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</si>
  <si>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</si>
  <si>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</si>
  <si>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</si>
  <si>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</si>
  <si>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</si>
  <si>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</si>
  <si>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</si>
  <si>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</si>
  <si>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</si>
  <si>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</si>
  <si>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</si>
  <si>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</si>
  <si>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</si>
  <si>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</si>
  <si>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</si>
  <si>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</si>
  <si>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</si>
  <si>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</si>
  <si>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</si>
  <si>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</si>
  <si>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</si>
  <si>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</si>
  <si>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</si>
  <si>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</si>
  <si>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</si>
  <si>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</si>
  <si>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</si>
  <si>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</si>
  <si>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</si>
  <si>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</si>
  <si>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</si>
  <si>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</si>
  <si>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</si>
  <si>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</si>
  <si>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</si>
  <si>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</si>
  <si>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</si>
  <si>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</si>
  <si>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</si>
  <si>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</si>
  <si>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</si>
  <si>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</si>
  <si>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</si>
  <si>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</si>
  <si>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</si>
  <si>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</si>
  <si>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</si>
  <si>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</si>
  <si>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</si>
  <si>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</si>
  <si>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</si>
  <si>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</si>
  <si>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</si>
  <si>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</si>
  <si>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</si>
  <si>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</si>
  <si>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</si>
  <si>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</si>
  <si>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</si>
  <si>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</si>
  <si>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</si>
  <si>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</si>
  <si>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</si>
  <si>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</si>
  <si>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</si>
  <si>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</si>
  <si>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</si>
  <si>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</si>
  <si>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</si>
  <si>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</si>
  <si>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</si>
  <si>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</si>
  <si>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</si>
  <si>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</si>
  <si>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</si>
  <si>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</si>
  <si>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</si>
  <si>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</si>
  <si>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</si>
  <si>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</si>
  <si>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</si>
  <si>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</si>
  <si>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</si>
  <si>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</si>
  <si>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</si>
  <si>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</si>
  <si>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</si>
  <si>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</si>
  <si>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</si>
  <si>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</si>
  <si>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</si>
  <si>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</si>
  <si>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</si>
  <si>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</si>
  <si>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</si>
  <si>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</si>
  <si>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</si>
  <si>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</si>
  <si>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</si>
  <si>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</si>
  <si>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</si>
  <si>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</si>
  <si>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</si>
  <si>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</si>
  <si>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</si>
  <si>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</si>
  <si>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</si>
  <si>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</si>
  <si>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</si>
  <si>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</si>
  <si>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</si>
  <si>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</si>
  <si>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</si>
  <si>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</si>
  <si>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</si>
  <si>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</si>
  <si>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</si>
  <si>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</si>
  <si>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</si>
  <si>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</si>
  <si>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</si>
  <si>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</si>
  <si>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</si>
  <si>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</si>
  <si>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</si>
  <si>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</si>
  <si>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</si>
  <si>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</si>
  <si>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</si>
  <si>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</si>
  <si>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</si>
  <si>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</si>
  <si>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</si>
  <si>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</si>
  <si>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</si>
  <si>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</si>
  <si>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</si>
  <si>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</si>
  <si>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</si>
  <si>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</si>
  <si>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</si>
  <si>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</si>
  <si>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</si>
  <si>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</si>
  <si>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</si>
  <si>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</si>
  <si>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</si>
  <si>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</si>
  <si>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</si>
  <si>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</si>
  <si>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</si>
  <si>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</si>
  <si>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</si>
  <si>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</si>
  <si>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</si>
  <si>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</si>
  <si>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</si>
  <si>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</si>
  <si>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</si>
  <si>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</si>
  <si>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</si>
  <si>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</si>
  <si>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</si>
  <si>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</si>
  <si>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</si>
  <si>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</si>
  <si>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</si>
  <si>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</si>
  <si>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</si>
  <si>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</si>
  <si>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</si>
  <si>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</si>
  <si>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</si>
  <si>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</si>
  <si>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</si>
  <si>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</si>
  <si>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</si>
  <si>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</si>
  <si>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</si>
  <si>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</si>
  <si>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</si>
  <si>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</si>
  <si>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</si>
  <si>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</si>
  <si>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</si>
  <si>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</si>
  <si>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</si>
  <si>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</si>
  <si>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</si>
  <si>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</si>
  <si>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</si>
  <si>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</si>
  <si>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</si>
  <si>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</si>
  <si>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</si>
  <si>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</si>
  <si>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</si>
  <si>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</si>
  <si>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</si>
  <si>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</si>
  <si>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</si>
  <si>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</si>
  <si>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</si>
  <si>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</si>
  <si>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</si>
  <si>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</si>
  <si>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</si>
  <si>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</si>
  <si>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</si>
  <si>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</si>
  <si>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</si>
  <si>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</si>
  <si>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</si>
  <si>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</si>
  <si>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</si>
  <si>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</si>
  <si>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</si>
  <si>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</si>
  <si>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</si>
  <si>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</si>
  <si>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</si>
  <si>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</si>
  <si>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</si>
  <si>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</si>
  <si>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</si>
  <si>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</si>
  <si>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</si>
  <si>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</si>
  <si>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</si>
  <si>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</si>
  <si>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</si>
  <si>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</si>
  <si>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</si>
  <si>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</si>
  <si>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</si>
  <si>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</si>
  <si>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</si>
  <si>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</si>
  <si>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</si>
  <si>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</si>
  <si>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</si>
  <si>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</si>
  <si>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</si>
  <si>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</si>
  <si>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</si>
  <si>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</si>
  <si>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</si>
  <si>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</si>
  <si>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</si>
  <si>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</si>
  <si>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</si>
  <si>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</si>
  <si>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</si>
  <si>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</si>
  <si>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</si>
  <si>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</si>
  <si>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</si>
  <si>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</si>
  <si>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</si>
  <si>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</si>
  <si>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</si>
  <si>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</si>
  <si>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</si>
  <si>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</si>
  <si>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</si>
  <si>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</si>
  <si>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</si>
  <si>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</si>
  <si>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</si>
  <si>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</si>
  <si>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</si>
  <si>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</si>
  <si>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</si>
  <si>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</si>
  <si>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</si>
  <si>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</si>
  <si>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</si>
  <si>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</si>
  <si>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</si>
  <si>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</si>
  <si>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</si>
  <si>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</si>
  <si>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</si>
  <si>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</si>
  <si>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</si>
  <si>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</si>
  <si>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</si>
  <si>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</si>
  <si>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</si>
  <si>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</si>
  <si>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</si>
  <si>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</si>
  <si>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</si>
  <si>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</si>
  <si>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</si>
  <si>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</si>
  <si>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</si>
  <si>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</si>
  <si>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</si>
  <si>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</si>
  <si>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</si>
  <si>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</si>
  <si>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</si>
  <si>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</si>
  <si>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</si>
  <si>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</si>
  <si>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</si>
  <si>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</si>
  <si>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</si>
  <si>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</si>
  <si>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</si>
  <si>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</si>
  <si>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</si>
  <si>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</si>
  <si>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</si>
  <si>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</si>
  <si>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</si>
  <si>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</si>
  <si>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</si>
  <si>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</si>
  <si>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</si>
  <si>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</si>
  <si>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</si>
  <si>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</si>
  <si>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</si>
  <si>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</si>
  <si>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</si>
  <si>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</si>
  <si>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</si>
  <si>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</si>
  <si>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</si>
  <si>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</si>
  <si>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</si>
  <si>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</si>
  <si>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</si>
  <si>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</si>
  <si>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</si>
  <si>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</si>
  <si>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</si>
  <si>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</si>
  <si>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</si>
  <si>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</si>
  <si>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</si>
  <si>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</si>
  <si>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</si>
  <si>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</si>
  <si>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</si>
  <si>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</si>
  <si>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</si>
  <si>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</si>
  <si>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</si>
  <si>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</si>
  <si>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</si>
  <si>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</si>
  <si>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</si>
  <si>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</si>
  <si>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</si>
  <si>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</si>
  <si>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</si>
  <si>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</si>
  <si>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</si>
  <si>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</si>
  <si>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</si>
  <si>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</si>
  <si>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</si>
  <si>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</si>
  <si>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</si>
  <si>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</si>
  <si>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</si>
  <si>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</si>
  <si>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</si>
  <si>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</si>
  <si>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</si>
  <si>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</si>
  <si>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</si>
  <si>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</si>
  <si>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</si>
  <si>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</si>
  <si>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</si>
  <si>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</si>
  <si>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</si>
  <si>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</si>
  <si>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</si>
  <si>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</si>
  <si>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</si>
  <si>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</si>
  <si>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</si>
  <si>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</si>
  <si>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</si>
  <si>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</si>
  <si>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</si>
  <si>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</si>
  <si>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</si>
  <si>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</si>
  <si>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</si>
  <si>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</si>
  <si>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</si>
  <si>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</si>
  <si>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</si>
  <si>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</si>
  <si>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</si>
  <si>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</si>
  <si>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</si>
  <si>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</si>
  <si>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</si>
  <si>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</si>
  <si>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</si>
  <si>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</si>
  <si>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</si>
  <si>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</si>
  <si>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</si>
  <si>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</si>
  <si>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</si>
  <si>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</si>
  <si>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</si>
  <si>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</si>
  <si>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</si>
  <si>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</si>
  <si>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</si>
  <si>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</si>
  <si>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</si>
  <si>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</si>
  <si>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</si>
  <si>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</si>
  <si>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</si>
  <si>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</si>
  <si>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</si>
  <si>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</si>
  <si>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</si>
  <si>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</si>
  <si>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</si>
  <si>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</si>
  <si>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</si>
  <si>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</si>
  <si>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</si>
  <si>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</si>
  <si>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</si>
  <si>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</si>
  <si>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</si>
  <si>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</si>
  <si>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</si>
  <si>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</si>
  <si>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</si>
  <si>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</si>
  <si>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</si>
  <si>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</si>
  <si>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</si>
  <si>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</si>
  <si>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</si>
  <si>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</si>
  <si>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</si>
  <si>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</si>
  <si>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</si>
  <si>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</si>
  <si>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</si>
  <si>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</si>
  <si>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</si>
  <si>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</si>
  <si>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</si>
  <si>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</si>
  <si>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</si>
  <si>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</si>
  <si>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</si>
  <si>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</si>
  <si>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</si>
  <si>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</si>
  <si>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</si>
  <si>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</si>
  <si>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</si>
  <si>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</si>
  <si>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</si>
  <si>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</si>
  <si>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</si>
  <si>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</si>
  <si>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</si>
  <si>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</si>
  <si>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</si>
  <si>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</si>
  <si>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</si>
  <si>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</si>
  <si>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</si>
  <si>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</si>
  <si>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</si>
  <si>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</si>
  <si>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</si>
  <si>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</si>
  <si>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</si>
  <si>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</si>
  <si>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</si>
  <si>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</si>
  <si>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</si>
  <si>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</si>
  <si>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</si>
  <si>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</si>
  <si>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</si>
  <si>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</si>
  <si>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</si>
  <si>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</si>
  <si>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</si>
  <si>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</si>
  <si>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</si>
  <si>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</si>
  <si>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</si>
  <si>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</si>
  <si>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</si>
  <si>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</si>
  <si>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</si>
  <si>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</si>
  <si>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</si>
  <si>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</si>
  <si>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</si>
  <si>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</si>
  <si>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</si>
  <si>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</si>
  <si>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</si>
  <si>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</si>
  <si>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</si>
  <si>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</si>
  <si>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</si>
  <si>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</si>
  <si>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</si>
  <si>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</si>
  <si>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</si>
  <si>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</si>
  <si>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</si>
  <si>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</si>
  <si>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</si>
  <si>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</si>
  <si>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</si>
  <si>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</si>
  <si>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</si>
  <si>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</si>
  <si>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</si>
  <si>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</si>
  <si>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</si>
  <si>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</si>
  <si>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</si>
  <si>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</si>
  <si>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</si>
  <si>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</si>
  <si>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</si>
  <si>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</si>
  <si>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</si>
  <si>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</si>
  <si>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</si>
  <si>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</si>
  <si>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</si>
  <si>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</si>
  <si>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</si>
  <si>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</si>
  <si>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</si>
  <si>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</si>
  <si>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</si>
  <si>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</si>
  <si>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</si>
  <si>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</si>
  <si>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</si>
  <si>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</si>
  <si>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</si>
  <si>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</si>
  <si>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</si>
  <si>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</si>
  <si>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</si>
  <si>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</si>
  <si>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</si>
  <si>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</si>
  <si>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</si>
  <si>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</si>
  <si>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</si>
  <si>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</si>
  <si>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</si>
  <si>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</si>
  <si>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</si>
  <si>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</si>
  <si>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</si>
  <si>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</si>
  <si>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</si>
  <si>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</si>
  <si>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</si>
  <si>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</si>
  <si>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</si>
  <si>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</si>
  <si>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</si>
  <si>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</si>
  <si>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</si>
  <si>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</si>
  <si>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</si>
  <si>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</si>
  <si>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</si>
  <si>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</si>
  <si>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</si>
  <si>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</si>
  <si>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</si>
  <si>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</si>
  <si>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</si>
  <si>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</si>
  <si>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</si>
  <si>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</si>
  <si>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</si>
  <si>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</si>
  <si>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</si>
  <si>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</si>
  <si>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</si>
  <si>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</si>
  <si>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</si>
  <si>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</si>
  <si>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</si>
  <si>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</si>
  <si>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</si>
  <si>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</si>
  <si>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</si>
  <si>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</si>
  <si>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</si>
  <si>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</si>
  <si>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</si>
  <si>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</si>
  <si>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</si>
  <si>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</si>
  <si>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</si>
  <si>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</si>
  <si>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</si>
  <si>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</si>
  <si>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</si>
  <si>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</si>
  <si>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</si>
  <si>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</si>
  <si>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</si>
  <si>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</si>
  <si>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</si>
  <si>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</si>
  <si>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</si>
  <si>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</si>
  <si>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</si>
  <si>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</si>
  <si>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</si>
  <si>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</si>
  <si>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</si>
  <si>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</si>
  <si>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</si>
  <si>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</si>
  <si>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</si>
  <si>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</si>
  <si>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</si>
  <si>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</si>
  <si>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</si>
  <si>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</si>
  <si>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</si>
  <si>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</si>
  <si>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</si>
  <si>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</si>
  <si>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</si>
  <si>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</si>
  <si>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</si>
  <si>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</si>
  <si>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</si>
  <si>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</si>
  <si>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</si>
  <si>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</si>
  <si>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</si>
  <si>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</si>
  <si>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</si>
  <si>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</si>
  <si>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</si>
  <si>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</si>
  <si>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</si>
  <si>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</si>
  <si>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</si>
  <si>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</si>
  <si>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</si>
  <si>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</si>
  <si>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</si>
  <si>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</si>
  <si>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</si>
  <si>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</si>
  <si>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</si>
  <si>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</si>
  <si>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</si>
  <si>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</si>
  <si>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</si>
  <si>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</si>
  <si>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</si>
  <si>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</si>
  <si>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</si>
  <si>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</si>
  <si>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</si>
  <si>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</si>
  <si>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</si>
  <si>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</si>
  <si>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</si>
  <si>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</si>
  <si>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</si>
  <si>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</si>
  <si>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</si>
  <si>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</si>
  <si>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</si>
  <si>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</si>
  <si>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</si>
  <si>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</si>
  <si>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</si>
  <si>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</si>
  <si>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</si>
  <si>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</si>
  <si>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</si>
  <si>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</si>
  <si>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</si>
  <si>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</si>
  <si>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</si>
  <si>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</si>
  <si>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</si>
  <si>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</si>
  <si>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</si>
  <si>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</si>
  <si>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</si>
  <si>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</si>
  <si>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</si>
  <si>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</si>
  <si>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</si>
  <si>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</si>
  <si>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</si>
  <si>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</si>
  <si>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</si>
  <si>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</si>
  <si>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</si>
  <si>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</si>
  <si>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</si>
  <si>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</si>
  <si>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</si>
  <si>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</si>
  <si>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</si>
  <si>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</si>
  <si>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</si>
  <si>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</si>
  <si>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</si>
  <si>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</si>
  <si>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</si>
  <si>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</si>
  <si>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</si>
  <si>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</si>
  <si>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</si>
  <si>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</si>
  <si>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</si>
  <si>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</si>
  <si>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</si>
  <si>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</si>
  <si>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</si>
  <si>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</si>
  <si>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</si>
  <si>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</si>
  <si>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</si>
  <si>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</si>
  <si>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</si>
  <si>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</si>
  <si>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</si>
  <si>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</si>
  <si>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</si>
  <si>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</si>
  <si>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</si>
  <si>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</si>
  <si>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</si>
  <si>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</si>
  <si>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</si>
  <si>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</si>
  <si>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</si>
  <si>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</si>
  <si>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</si>
  <si>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</si>
  <si>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</si>
  <si>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</si>
  <si>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</si>
  <si>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</si>
  <si>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</si>
  <si>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</si>
  <si>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</si>
  <si>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</si>
  <si>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</si>
  <si>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</si>
  <si>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</si>
  <si>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</si>
  <si>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</si>
  <si>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</si>
  <si>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</si>
  <si>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</si>
  <si>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</si>
  <si>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</si>
  <si>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</si>
  <si>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</si>
  <si>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</si>
  <si>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</si>
  <si>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</si>
  <si>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</si>
  <si>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</si>
  <si>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</si>
  <si>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</si>
  <si>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</si>
  <si>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</si>
  <si>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</si>
  <si>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</si>
  <si>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</si>
  <si>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</si>
  <si>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</si>
  <si>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</si>
  <si>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</si>
  <si>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</si>
  <si>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</si>
  <si>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</si>
  <si>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</si>
  <si>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</si>
  <si>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</si>
  <si>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</si>
  <si>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</si>
  <si>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</si>
  <si>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</si>
  <si>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</si>
  <si>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</si>
  <si>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</si>
  <si>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</si>
  <si>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</si>
  <si>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</si>
  <si>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</si>
  <si>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</si>
  <si>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</si>
  <si>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</si>
  <si>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</si>
  <si>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</si>
  <si>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</si>
  <si>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</si>
  <si>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</si>
  <si>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</si>
  <si>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</si>
  <si>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</si>
  <si>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</si>
  <si>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</si>
  <si>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</si>
  <si>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</si>
  <si>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</si>
  <si>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</si>
  <si>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</si>
  <si>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</si>
  <si>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</si>
  <si>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</si>
  <si>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</si>
  <si>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</si>
  <si>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</si>
  <si>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</si>
  <si>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</si>
  <si>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</si>
  <si>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</si>
  <si>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</si>
  <si>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</si>
  <si>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</si>
  <si>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</si>
  <si>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</si>
  <si>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</si>
  <si>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</si>
  <si>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</si>
  <si>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</si>
  <si>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</si>
  <si>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</si>
  <si>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</si>
  <si>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</si>
  <si>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</si>
  <si>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</si>
  <si>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</si>
  <si>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</si>
  <si>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</si>
  <si>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</si>
  <si>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</si>
  <si>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</si>
  <si>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</si>
  <si>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</si>
  <si>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</si>
  <si>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</si>
  <si>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</si>
  <si>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</si>
  <si>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</si>
  <si>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</si>
  <si>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</si>
  <si>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</si>
  <si>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</si>
  <si>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</si>
  <si>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</si>
  <si>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</si>
  <si>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</si>
  <si>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</si>
  <si>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</si>
  <si>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</si>
  <si>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</si>
  <si>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</si>
  <si>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</si>
  <si>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</si>
  <si>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</si>
  <si>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</si>
  <si>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</si>
  <si>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</si>
  <si>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</si>
  <si>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</si>
  <si>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</si>
  <si>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</si>
  <si>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</si>
  <si>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</si>
  <si>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</si>
  <si>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</si>
  <si>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</si>
  <si>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</si>
  <si>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</si>
  <si>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</si>
  <si>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</si>
  <si>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</si>
  <si>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</si>
  <si>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</si>
  <si>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</si>
  <si>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</si>
  <si>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</si>
  <si>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</si>
  <si>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</si>
  <si>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</si>
  <si>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</si>
  <si>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</si>
  <si>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</si>
  <si>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</si>
  <si>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</si>
  <si>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</si>
  <si>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</si>
  <si>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</si>
  <si>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</si>
  <si>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</si>
  <si>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</si>
  <si>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</si>
  <si>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</si>
  <si>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</si>
  <si>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</si>
  <si>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</si>
  <si>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</si>
  <si>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</si>
  <si>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</si>
  <si>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</si>
  <si>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</si>
  <si>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</si>
  <si>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</si>
  <si>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</si>
  <si>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</si>
  <si>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</si>
  <si>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</si>
  <si>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</si>
  <si>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</si>
  <si>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</si>
  <si>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</si>
  <si>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</si>
  <si>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</si>
  <si>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</si>
  <si>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</si>
  <si>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</si>
  <si>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</si>
  <si>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</si>
  <si>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</si>
  <si>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</si>
  <si>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</si>
  <si>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</si>
  <si>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</si>
  <si>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</si>
  <si>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</si>
  <si>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</si>
  <si>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</si>
  <si>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</si>
  <si>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</si>
  <si>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</si>
  <si>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</si>
  <si>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</si>
  <si>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</si>
  <si>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</si>
  <si>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</si>
  <si>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</si>
  <si>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</si>
  <si>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</si>
  <si>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</si>
  <si>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</si>
  <si>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</si>
  <si>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</si>
  <si>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</si>
  <si>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</si>
  <si>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</si>
  <si>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</si>
  <si>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</si>
  <si>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</si>
  <si>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</si>
  <si>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</si>
  <si>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</si>
  <si>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</si>
  <si>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</si>
  <si>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</si>
  <si>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</si>
  <si>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</si>
  <si>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</si>
  <si>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</si>
  <si>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</si>
  <si>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</si>
  <si>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</si>
  <si>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</si>
  <si>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</si>
  <si>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</si>
  <si>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</si>
  <si>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</si>
  <si>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</si>
  <si>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</si>
  <si>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</si>
  <si>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</si>
  <si>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</si>
  <si>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</si>
  <si>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</si>
  <si>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</si>
  <si>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</si>
  <si>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</si>
  <si>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</si>
  <si>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</si>
  <si>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</si>
  <si>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</si>
  <si>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</si>
  <si>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</si>
  <si>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</si>
  <si>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</si>
  <si>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</si>
  <si>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</si>
  <si>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</si>
  <si>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</si>
  <si>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</si>
  <si>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</si>
  <si>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</si>
  <si>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</si>
  <si>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</si>
  <si>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</si>
  <si>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</si>
  <si>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</si>
  <si>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</si>
  <si>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</si>
  <si>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</si>
  <si>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</si>
  <si>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</si>
  <si>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</si>
  <si>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</si>
  <si>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</si>
  <si>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</si>
  <si>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</si>
  <si>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</si>
  <si>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</si>
  <si>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</si>
  <si>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</si>
  <si>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</si>
  <si>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</si>
  <si>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</si>
  <si>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</si>
  <si>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</si>
  <si>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</si>
  <si>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</si>
  <si>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</si>
  <si>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</si>
  <si>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</si>
  <si>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</si>
  <si>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</si>
  <si>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</si>
  <si>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</si>
  <si>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</si>
  <si>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</si>
  <si>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</si>
  <si>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</si>
  <si>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</si>
  <si>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</si>
  <si>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</si>
  <si>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</si>
  <si>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</si>
  <si>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</si>
  <si>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</si>
  <si>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</si>
  <si>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</si>
  <si>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</si>
  <si>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</si>
  <si>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</si>
  <si>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</si>
  <si>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</si>
  <si>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</si>
  <si>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</si>
  <si>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</si>
  <si>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</si>
  <si>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</si>
  <si>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</si>
  <si>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</si>
  <si>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</si>
  <si>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</si>
  <si>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</si>
  <si>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</si>
  <si>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</si>
  <si>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</si>
  <si>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</si>
  <si>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</si>
  <si>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</si>
  <si>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</si>
  <si>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</si>
  <si>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</si>
  <si>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</si>
  <si>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</si>
  <si>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</si>
  <si>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</si>
  <si>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</si>
  <si>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</si>
  <si>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</si>
  <si>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</si>
  <si>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</si>
  <si>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</si>
  <si>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</si>
  <si>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</si>
  <si>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</si>
  <si>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</si>
  <si>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</si>
  <si>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</si>
  <si>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</si>
  <si>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</si>
  <si>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</si>
  <si>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</si>
  <si>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</si>
  <si>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</si>
  <si>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</si>
  <si>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</si>
  <si>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</si>
  <si>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</si>
  <si>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</si>
  <si>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</si>
  <si>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</si>
  <si>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</si>
  <si>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</si>
  <si>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</si>
  <si>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</si>
  <si>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</si>
  <si>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</si>
  <si>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</si>
  <si>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</si>
  <si>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</si>
  <si>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</si>
  <si>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</si>
  <si>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</si>
  <si>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</si>
  <si>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</si>
  <si>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</si>
  <si>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</si>
  <si>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</si>
  <si>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</si>
  <si>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</si>
  <si>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</si>
  <si>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</si>
  <si>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</si>
  <si>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</si>
  <si>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</si>
  <si>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</si>
  <si>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</si>
  <si>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</si>
  <si>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</si>
  <si>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</si>
  <si>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</si>
  <si>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</si>
  <si>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</si>
  <si>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</si>
  <si>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</si>
  <si>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</si>
  <si>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</si>
  <si>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</si>
  <si>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</si>
  <si>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</si>
  <si>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</si>
  <si>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</si>
  <si>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</si>
  <si>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</si>
  <si>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</si>
  <si>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</si>
  <si>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</si>
  <si>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</si>
  <si>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</si>
  <si>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</si>
  <si>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</si>
  <si>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</si>
  <si>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</si>
  <si>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</si>
  <si>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</si>
  <si>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</si>
  <si>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</si>
  <si>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</si>
  <si>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</si>
  <si>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</si>
  <si>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</si>
  <si>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</si>
  <si>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</si>
  <si>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</si>
  <si>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</si>
  <si>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</si>
  <si>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</si>
  <si>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</si>
  <si>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</si>
  <si>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</si>
  <si>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</si>
  <si>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</si>
  <si>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</si>
  <si>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</si>
  <si>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</si>
  <si>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</si>
  <si>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</si>
  <si>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</si>
  <si>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</si>
  <si>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</si>
  <si>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</si>
  <si>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</si>
  <si>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</si>
  <si>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</si>
  <si>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</si>
  <si>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</si>
  <si>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</si>
  <si>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</si>
  <si>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</si>
  <si>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</si>
  <si>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</si>
  <si>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</si>
  <si>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</si>
  <si>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</si>
  <si>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</si>
  <si>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</si>
  <si>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</si>
  <si>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</si>
  <si>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</si>
  <si>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Lackwerke Peters GmbH &amp; Co KG</t>
  </si>
  <si>
    <t>VAT ID: DE120005212</t>
  </si>
  <si>
    <t>Hooghe Weg 13, 47906 Kempen, Germany</t>
  </si>
  <si>
    <t>Tilman Sehlen</t>
  </si>
  <si>
    <t>peters@peters.de</t>
  </si>
  <si>
    <t>+49-2152-2009-0</t>
  </si>
  <si>
    <t>Detlev Schucht</t>
  </si>
  <si>
    <t>Head of Laboratory</t>
  </si>
  <si>
    <t>Some tin compounds are used as catalyst in selected Wepuran casting compounds. For a complete list, see tab "Product List".</t>
  </si>
  <si>
    <t>Supplier information used for this declaration is from fiscal year 2025.</t>
  </si>
  <si>
    <t>www.peters.de</t>
  </si>
  <si>
    <t>B 4402 (086),</t>
  </si>
  <si>
    <t>DSL 1707 FLZ (243), 300 ml</t>
  </si>
  <si>
    <t>DSL 1707 FLZ (243), 900ml</t>
  </si>
  <si>
    <t>SD 2423 FLEX-HF Komp. A (528 SP),</t>
  </si>
  <si>
    <t>SD 2443 FLEX-HF Komp. A (223-0427)</t>
  </si>
  <si>
    <t>SD 2463 FLEX-HF Komp. A (523 SP),</t>
  </si>
  <si>
    <t>SD 2493 FLEX-HF Komp. A (225-0513)</t>
  </si>
  <si>
    <t>SD 2493 FLEX-HF Komp. A (573),</t>
  </si>
  <si>
    <t>VT 3402 KK-NV Komp. A (011),</t>
  </si>
  <si>
    <t>VT 3402 KK-NV-LT Komp. A (033),</t>
  </si>
  <si>
    <t>VT 3402 KK-NV-SV-HB Komp. A (082),</t>
  </si>
  <si>
    <t>VT 3402 KK-NV-UVP Komp. A (070),</t>
  </si>
  <si>
    <t>VT 3402 NV-H/4 Komp. A (087),</t>
  </si>
  <si>
    <t>VT 3402 OPAL Komp. A (074),</t>
  </si>
  <si>
    <t>VU 4443/41 HE-NV-K Komp. A (111),</t>
  </si>
  <si>
    <t>VU 4444/31 SB-WB Komp. A (098),</t>
  </si>
  <si>
    <t>VU 4444/31 SV-WB Komp. A (139),</t>
  </si>
  <si>
    <t>VU 4494/31 SB-WB Komp. A (135),</t>
  </si>
  <si>
    <t>All other products of Lackwerke Peters</t>
  </si>
  <si>
    <t>Do not contain 3TG</t>
  </si>
  <si>
    <t>RMI updated their status to non-conformant as of January 31, 2025. Our suppliers are working along the whole supply chain to obtain further clarification and we will provide updated CMRTs as soon as we have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</si>
</sst>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1">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quotePrefix="1"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quotePrefix="1"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peters@peters.de"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peters.de/" TargetMode="External"/><Relationship Id="rId4" Type="http://schemas.openxmlformats.org/officeDocument/2006/relationships/hyperlink" Target="mailto:peters@peters.de"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6"/>
  <cols>
    <col min="1" max="1" width="0.81640625" customWidth="1"/>
    <col min="2" max="2" width="8" customWidth="1"/>
    <col min="3" max="3" width="8.6328125" customWidth="1"/>
    <col min="4" max="4" width="13" style="164" customWidth="1"/>
    <col min="5" max="5" width="42.36328125" customWidth="1"/>
    <col min="6" max="6" width="53.36328125" customWidth="1"/>
    <col min="7" max="7" width="0.81640625" customWidth="1"/>
  </cols>
  <sheetData>
    <row r="1" spans="1:7" ht="13.2" thickTop="1">
      <c r="A1" s="6"/>
      <c r="B1" s="7"/>
      <c r="C1" s="7"/>
      <c r="D1" s="158"/>
      <c r="E1" s="7"/>
      <c r="F1" s="7"/>
      <c r="G1" s="8"/>
    </row>
    <row r="2" spans="1:7">
      <c r="A2" s="362"/>
      <c r="B2" s="4" t="s">
        <v>807</v>
      </c>
      <c r="C2" s="2"/>
      <c r="D2" s="159"/>
      <c r="E2" s="2"/>
      <c r="F2" s="2"/>
      <c r="G2" s="24"/>
    </row>
    <row r="3" spans="1:7">
      <c r="A3" s="362"/>
      <c r="B3" s="2" t="s">
        <v>800</v>
      </c>
      <c r="C3" s="4"/>
      <c r="D3" s="160"/>
      <c r="E3" s="2"/>
      <c r="F3" s="4"/>
      <c r="G3" s="24"/>
    </row>
    <row r="4" spans="1:7" ht="15">
      <c r="A4" s="362"/>
      <c r="B4" s="27" t="s">
        <v>809</v>
      </c>
      <c r="C4" s="5"/>
      <c r="D4" s="161"/>
      <c r="E4" s="2"/>
      <c r="F4" s="5"/>
      <c r="G4" s="24"/>
    </row>
    <row r="5" spans="1:7" ht="13.2">
      <c r="A5" s="362"/>
      <c r="B5" s="26" t="s">
        <v>998</v>
      </c>
      <c r="C5" s="3"/>
      <c r="D5" s="162"/>
      <c r="E5" s="2"/>
      <c r="F5" s="3"/>
      <c r="G5" s="24"/>
    </row>
    <row r="6" spans="1:7">
      <c r="A6" s="362"/>
      <c r="B6" s="2"/>
      <c r="C6" s="2"/>
      <c r="D6" s="159"/>
      <c r="E6" s="2"/>
      <c r="F6" s="2"/>
      <c r="G6" s="24"/>
    </row>
    <row r="7" spans="1:7">
      <c r="A7" s="362"/>
      <c r="B7" s="2"/>
      <c r="C7" s="2"/>
      <c r="D7" s="159"/>
      <c r="E7" s="2"/>
      <c r="F7" s="2"/>
      <c r="G7" s="24"/>
    </row>
    <row r="8" spans="1:7">
      <c r="A8" s="362"/>
      <c r="B8" s="2"/>
      <c r="C8" s="2"/>
      <c r="D8" s="159"/>
      <c r="E8" s="2"/>
      <c r="F8" s="2"/>
      <c r="G8" s="24"/>
    </row>
    <row r="9" spans="1:7">
      <c r="A9" s="362"/>
      <c r="B9" s="365" t="s">
        <v>810</v>
      </c>
      <c r="C9" s="365"/>
      <c r="D9" s="365"/>
      <c r="E9" s="365"/>
      <c r="F9" s="365"/>
      <c r="G9" s="24"/>
    </row>
    <row r="10" spans="1:7" ht="27" customHeight="1">
      <c r="A10" s="362"/>
      <c r="B10" s="366" t="s">
        <v>423</v>
      </c>
      <c r="C10" s="366"/>
      <c r="D10" s="366"/>
      <c r="E10" s="366"/>
      <c r="F10" s="366"/>
      <c r="G10" s="24"/>
    </row>
    <row r="11" spans="1:7" ht="27" customHeight="1">
      <c r="A11" s="362"/>
      <c r="B11" s="367"/>
      <c r="C11" s="367"/>
      <c r="D11" s="367"/>
      <c r="E11" s="367"/>
      <c r="F11" s="367"/>
      <c r="G11" s="24"/>
    </row>
    <row r="12" spans="1:7">
      <c r="A12" s="362"/>
      <c r="B12" s="28" t="s">
        <v>808</v>
      </c>
      <c r="C12" s="29" t="s">
        <v>811</v>
      </c>
      <c r="D12" s="163" t="s">
        <v>812</v>
      </c>
      <c r="E12" s="29" t="s">
        <v>593</v>
      </c>
      <c r="F12" s="29" t="s">
        <v>594</v>
      </c>
      <c r="G12" s="24"/>
    </row>
    <row r="13" spans="1:7" ht="34.200000000000003">
      <c r="A13" s="362"/>
      <c r="B13" s="275">
        <v>1</v>
      </c>
      <c r="C13" s="276" t="s">
        <v>1046</v>
      </c>
      <c r="D13" s="277" t="s">
        <v>836</v>
      </c>
      <c r="E13" s="278" t="s">
        <v>813</v>
      </c>
      <c r="F13" s="278"/>
      <c r="G13" s="24"/>
    </row>
    <row r="14" spans="1:7" ht="45.6">
      <c r="A14" s="362"/>
      <c r="B14" s="275">
        <v>2</v>
      </c>
      <c r="C14" s="276" t="s">
        <v>1046</v>
      </c>
      <c r="D14" s="277" t="s">
        <v>983</v>
      </c>
      <c r="E14" s="278" t="s">
        <v>513</v>
      </c>
      <c r="F14" s="278" t="s">
        <v>514</v>
      </c>
      <c r="G14" s="24"/>
    </row>
    <row r="15" spans="1:7" ht="89.1" customHeight="1">
      <c r="A15" s="362"/>
      <c r="B15" s="368">
        <v>2.0099999999999998</v>
      </c>
      <c r="C15" s="359" t="s">
        <v>1046</v>
      </c>
      <c r="D15" s="371" t="s">
        <v>2150</v>
      </c>
      <c r="E15" s="279" t="s">
        <v>595</v>
      </c>
      <c r="F15" s="279" t="s">
        <v>598</v>
      </c>
      <c r="G15" s="24"/>
    </row>
    <row r="16" spans="1:7" ht="99" customHeight="1">
      <c r="A16" s="362"/>
      <c r="B16" s="369"/>
      <c r="C16" s="360"/>
      <c r="D16" s="372"/>
      <c r="E16" s="280"/>
      <c r="F16" s="280" t="s">
        <v>596</v>
      </c>
      <c r="G16" s="24"/>
    </row>
    <row r="17" spans="1:7" ht="63" customHeight="1">
      <c r="A17" s="362"/>
      <c r="B17" s="370"/>
      <c r="C17" s="361"/>
      <c r="D17" s="373"/>
      <c r="E17" s="276"/>
      <c r="F17" s="276" t="s">
        <v>597</v>
      </c>
      <c r="G17" s="24"/>
    </row>
    <row r="18" spans="1:7" ht="117" customHeight="1">
      <c r="A18" s="362"/>
      <c r="B18" s="368">
        <v>2.02</v>
      </c>
      <c r="C18" s="359" t="s">
        <v>1046</v>
      </c>
      <c r="D18" s="371" t="s">
        <v>2151</v>
      </c>
      <c r="E18" s="279" t="s">
        <v>424</v>
      </c>
      <c r="F18" s="279" t="s">
        <v>508</v>
      </c>
      <c r="G18" s="24"/>
    </row>
    <row r="19" spans="1:7" ht="71.099999999999994" customHeight="1">
      <c r="A19" s="362"/>
      <c r="B19" s="369"/>
      <c r="C19" s="360"/>
      <c r="D19" s="372"/>
      <c r="E19" s="280" t="s">
        <v>512</v>
      </c>
      <c r="F19" s="280" t="s">
        <v>425</v>
      </c>
      <c r="G19" s="24"/>
    </row>
    <row r="20" spans="1:7" ht="90.75" customHeight="1">
      <c r="A20" s="362"/>
      <c r="B20" s="369"/>
      <c r="C20" s="360"/>
      <c r="D20" s="372"/>
      <c r="E20" s="280"/>
      <c r="F20" s="280" t="s">
        <v>600</v>
      </c>
      <c r="G20" s="24"/>
    </row>
    <row r="21" spans="1:7" ht="74.25" customHeight="1">
      <c r="A21" s="362"/>
      <c r="B21" s="370"/>
      <c r="C21" s="361"/>
      <c r="D21" s="373"/>
      <c r="E21" s="276"/>
      <c r="F21" s="276" t="s">
        <v>599</v>
      </c>
      <c r="G21" s="24"/>
    </row>
    <row r="22" spans="1:7" ht="90" customHeight="1">
      <c r="A22" s="362"/>
      <c r="B22" s="377">
        <v>2.0299999999999998</v>
      </c>
      <c r="C22" s="377" t="s">
        <v>783</v>
      </c>
      <c r="D22" s="380" t="s">
        <v>2152</v>
      </c>
      <c r="E22" s="359" t="s">
        <v>422</v>
      </c>
      <c r="F22" s="279" t="s">
        <v>445</v>
      </c>
      <c r="G22" s="24"/>
    </row>
    <row r="23" spans="1:7" ht="109.5" customHeight="1">
      <c r="A23" s="362"/>
      <c r="B23" s="378"/>
      <c r="C23" s="378"/>
      <c r="D23" s="381"/>
      <c r="E23" s="360"/>
      <c r="F23" s="280" t="s">
        <v>784</v>
      </c>
      <c r="G23" s="24"/>
    </row>
    <row r="24" spans="1:7" ht="74.25" customHeight="1">
      <c r="A24" s="362"/>
      <c r="B24" s="379"/>
      <c r="C24" s="379"/>
      <c r="D24" s="382"/>
      <c r="E24" s="361"/>
      <c r="F24" s="276" t="s">
        <v>421</v>
      </c>
      <c r="G24" s="24"/>
    </row>
    <row r="25" spans="1:7" ht="72" customHeight="1">
      <c r="A25" s="362"/>
      <c r="B25" s="275" t="s">
        <v>443</v>
      </c>
      <c r="C25" s="276" t="s">
        <v>444</v>
      </c>
      <c r="D25" s="277" t="s">
        <v>2153</v>
      </c>
      <c r="E25" s="276" t="s">
        <v>2148</v>
      </c>
      <c r="F25" s="276" t="s">
        <v>446</v>
      </c>
      <c r="G25" s="24"/>
    </row>
    <row r="26" spans="1:7" ht="98.1" customHeight="1">
      <c r="A26" s="362"/>
      <c r="B26" s="374">
        <v>3</v>
      </c>
      <c r="C26" s="368" t="s">
        <v>66</v>
      </c>
      <c r="D26" s="371" t="s">
        <v>2154</v>
      </c>
      <c r="E26" s="359" t="s">
        <v>0</v>
      </c>
      <c r="F26" s="279" t="s">
        <v>60</v>
      </c>
      <c r="G26" s="24"/>
    </row>
    <row r="27" spans="1:7" ht="90" customHeight="1">
      <c r="A27" s="362"/>
      <c r="B27" s="375"/>
      <c r="C27" s="369"/>
      <c r="D27" s="372"/>
      <c r="E27" s="360"/>
      <c r="F27" s="280" t="s">
        <v>55</v>
      </c>
      <c r="G27" s="24"/>
    </row>
    <row r="28" spans="1:7" ht="19.350000000000001" customHeight="1">
      <c r="A28" s="362"/>
      <c r="B28" s="375"/>
      <c r="C28" s="369"/>
      <c r="D28" s="372"/>
      <c r="E28" s="360"/>
      <c r="F28" s="280" t="s">
        <v>56</v>
      </c>
      <c r="G28" s="24"/>
    </row>
    <row r="29" spans="1:7" ht="74.55" customHeight="1">
      <c r="A29" s="362"/>
      <c r="B29" s="375"/>
      <c r="C29" s="369"/>
      <c r="D29" s="372"/>
      <c r="E29" s="360"/>
      <c r="F29" s="280" t="s">
        <v>57</v>
      </c>
      <c r="G29" s="24"/>
    </row>
    <row r="30" spans="1:7" ht="62.55" customHeight="1">
      <c r="A30" s="362"/>
      <c r="B30" s="375"/>
      <c r="C30" s="369"/>
      <c r="D30" s="372"/>
      <c r="E30" s="360"/>
      <c r="F30" s="280" t="s">
        <v>58</v>
      </c>
      <c r="G30" s="24"/>
    </row>
    <row r="31" spans="1:7" ht="81" customHeight="1">
      <c r="A31" s="362"/>
      <c r="B31" s="375"/>
      <c r="C31" s="369"/>
      <c r="D31" s="372"/>
      <c r="E31" s="360"/>
      <c r="F31" s="280" t="s">
        <v>59</v>
      </c>
      <c r="G31" s="24"/>
    </row>
    <row r="32" spans="1:7" ht="48.75" customHeight="1">
      <c r="A32" s="362"/>
      <c r="B32" s="375"/>
      <c r="C32" s="369"/>
      <c r="D32" s="372"/>
      <c r="E32" s="360"/>
      <c r="F32" s="280" t="s">
        <v>62</v>
      </c>
      <c r="G32" s="24"/>
    </row>
    <row r="33" spans="1:7" ht="98.55" customHeight="1">
      <c r="A33" s="362"/>
      <c r="B33" s="375"/>
      <c r="C33" s="369"/>
      <c r="D33" s="372"/>
      <c r="E33" s="360"/>
      <c r="F33" s="280" t="s">
        <v>61</v>
      </c>
      <c r="G33" s="24"/>
    </row>
    <row r="34" spans="1:7" ht="89.1" customHeight="1">
      <c r="A34" s="362"/>
      <c r="B34" s="375"/>
      <c r="C34" s="369"/>
      <c r="D34" s="372"/>
      <c r="E34" s="360"/>
      <c r="F34" s="280" t="s">
        <v>63</v>
      </c>
      <c r="G34" s="24"/>
    </row>
    <row r="35" spans="1:7" ht="29.1" customHeight="1">
      <c r="A35" s="362"/>
      <c r="B35" s="375"/>
      <c r="C35" s="369"/>
      <c r="D35" s="372"/>
      <c r="E35" s="360"/>
      <c r="F35" s="280" t="s">
        <v>64</v>
      </c>
      <c r="G35" s="24"/>
    </row>
    <row r="36" spans="1:7" ht="136.80000000000001">
      <c r="A36" s="362"/>
      <c r="B36" s="376"/>
      <c r="C36" s="370"/>
      <c r="D36" s="373"/>
      <c r="E36" s="361"/>
      <c r="F36" s="282" t="s">
        <v>65</v>
      </c>
      <c r="G36" s="24"/>
    </row>
    <row r="37" spans="1:7" ht="136.80000000000001">
      <c r="A37" s="362"/>
      <c r="B37" s="281">
        <v>3.01</v>
      </c>
      <c r="C37" s="283" t="s">
        <v>66</v>
      </c>
      <c r="D37" s="277" t="s">
        <v>2155</v>
      </c>
      <c r="E37" s="284" t="s">
        <v>1282</v>
      </c>
      <c r="F37" s="285" t="s">
        <v>1384</v>
      </c>
      <c r="G37" s="24"/>
    </row>
    <row r="38" spans="1:7" ht="114">
      <c r="A38" s="362"/>
      <c r="B38" s="281">
        <v>3.02</v>
      </c>
      <c r="C38" s="283" t="s">
        <v>1314</v>
      </c>
      <c r="D38" s="277" t="s">
        <v>2156</v>
      </c>
      <c r="E38" s="284" t="s">
        <v>1329</v>
      </c>
      <c r="F38" s="285" t="s">
        <v>1385</v>
      </c>
      <c r="G38" s="24"/>
    </row>
    <row r="39" spans="1:7" ht="102.6">
      <c r="A39" s="362"/>
      <c r="B39" s="286">
        <v>4</v>
      </c>
      <c r="C39" s="287" t="s">
        <v>1480</v>
      </c>
      <c r="D39" s="277" t="s">
        <v>2157</v>
      </c>
      <c r="E39" s="276" t="s">
        <v>2104</v>
      </c>
      <c r="F39" s="276" t="s">
        <v>1481</v>
      </c>
      <c r="G39" s="24"/>
    </row>
    <row r="40" spans="1:7" ht="57">
      <c r="A40" s="362"/>
      <c r="B40" s="281">
        <v>4.01</v>
      </c>
      <c r="C40" s="287" t="s">
        <v>1480</v>
      </c>
      <c r="D40" s="277" t="s">
        <v>2159</v>
      </c>
      <c r="E40" s="276" t="s">
        <v>2116</v>
      </c>
      <c r="F40" s="276" t="s">
        <v>2120</v>
      </c>
      <c r="G40" s="24"/>
    </row>
    <row r="41" spans="1:7" ht="57">
      <c r="A41" s="362"/>
      <c r="B41" s="281" t="s">
        <v>2146</v>
      </c>
      <c r="C41" s="287" t="s">
        <v>1480</v>
      </c>
      <c r="D41" s="277" t="s">
        <v>2158</v>
      </c>
      <c r="E41" s="276" t="s">
        <v>2149</v>
      </c>
      <c r="F41" s="276" t="s">
        <v>2147</v>
      </c>
      <c r="G41" s="24"/>
    </row>
    <row r="42" spans="1:7" ht="57">
      <c r="A42" s="362"/>
      <c r="B42" s="281" t="s">
        <v>2173</v>
      </c>
      <c r="C42" s="287" t="s">
        <v>1480</v>
      </c>
      <c r="D42" s="277" t="s">
        <v>2178</v>
      </c>
      <c r="E42" s="276" t="s">
        <v>2148</v>
      </c>
      <c r="F42" s="276" t="s">
        <v>2174</v>
      </c>
      <c r="G42" s="24"/>
    </row>
    <row r="43" spans="1:7" ht="171">
      <c r="A43" s="362"/>
      <c r="B43" s="288">
        <v>4.0999999999999996</v>
      </c>
      <c r="C43" s="287" t="s">
        <v>2177</v>
      </c>
      <c r="D43" s="289">
        <v>42867</v>
      </c>
      <c r="E43" s="290" t="s">
        <v>2180</v>
      </c>
      <c r="F43" s="276" t="s">
        <v>2179</v>
      </c>
      <c r="G43" s="24"/>
    </row>
    <row r="44" spans="1:7" ht="102.6">
      <c r="A44" s="362"/>
      <c r="B44" s="288">
        <v>4.2</v>
      </c>
      <c r="C44" s="287" t="s">
        <v>2177</v>
      </c>
      <c r="D44" s="289">
        <v>42704</v>
      </c>
      <c r="E44" s="290" t="s">
        <v>2369</v>
      </c>
      <c r="F44" s="276" t="s">
        <v>2344</v>
      </c>
      <c r="G44" s="24"/>
    </row>
    <row r="45" spans="1:7" ht="205.2">
      <c r="A45" s="362"/>
      <c r="B45" s="291">
        <v>5</v>
      </c>
      <c r="C45" s="287" t="s">
        <v>2177</v>
      </c>
      <c r="D45" s="289">
        <v>42867</v>
      </c>
      <c r="E45" s="290" t="s">
        <v>12256</v>
      </c>
      <c r="F45" s="276" t="s">
        <v>11978</v>
      </c>
      <c r="G45" s="24"/>
    </row>
    <row r="46" spans="1:7" ht="57">
      <c r="A46" s="362"/>
      <c r="B46" s="288">
        <v>5.01</v>
      </c>
      <c r="C46" s="287" t="s">
        <v>2177</v>
      </c>
      <c r="D46" s="289">
        <v>42907</v>
      </c>
      <c r="E46" s="290" t="s">
        <v>14886</v>
      </c>
      <c r="F46" s="276" t="s">
        <v>11978</v>
      </c>
      <c r="G46" s="24"/>
    </row>
    <row r="47" spans="1:7" ht="91.2">
      <c r="A47" s="362"/>
      <c r="B47" s="288">
        <v>5.0999999999999996</v>
      </c>
      <c r="C47" s="287" t="s">
        <v>2177</v>
      </c>
      <c r="D47" s="289">
        <v>43070</v>
      </c>
      <c r="E47" s="290" t="s">
        <v>12456</v>
      </c>
      <c r="F47" s="276" t="s">
        <v>12457</v>
      </c>
      <c r="G47" s="24"/>
    </row>
    <row r="48" spans="1:7" ht="79.8">
      <c r="A48" s="362"/>
      <c r="B48" s="288">
        <v>5.1100000000000003</v>
      </c>
      <c r="C48" s="287" t="s">
        <v>12684</v>
      </c>
      <c r="D48" s="289">
        <v>43217</v>
      </c>
      <c r="E48" s="290" t="s">
        <v>12786</v>
      </c>
      <c r="F48" s="276" t="s">
        <v>12711</v>
      </c>
      <c r="G48" s="24"/>
    </row>
    <row r="49" spans="1:7" ht="79.8">
      <c r="A49" s="362"/>
      <c r="B49" s="288">
        <v>5.12</v>
      </c>
      <c r="C49" s="287" t="s">
        <v>12684</v>
      </c>
      <c r="D49" s="289">
        <v>43581</v>
      </c>
      <c r="E49" s="290" t="s">
        <v>12786</v>
      </c>
      <c r="F49" s="276" t="s">
        <v>13315</v>
      </c>
      <c r="G49" s="24"/>
    </row>
    <row r="50" spans="1:7" ht="114">
      <c r="A50" s="362"/>
      <c r="B50" s="291">
        <v>6</v>
      </c>
      <c r="C50" s="287" t="s">
        <v>12684</v>
      </c>
      <c r="D50" s="289">
        <v>43964</v>
      </c>
      <c r="E50" s="290" t="s">
        <v>13527</v>
      </c>
      <c r="F50" s="276" t="s">
        <v>13318</v>
      </c>
      <c r="G50" s="24"/>
    </row>
    <row r="51" spans="1:7" ht="57">
      <c r="A51" s="362"/>
      <c r="B51" s="288">
        <v>6.01</v>
      </c>
      <c r="C51" s="287" t="s">
        <v>12684</v>
      </c>
      <c r="D51" s="289">
        <v>43970</v>
      </c>
      <c r="E51" s="290" t="s">
        <v>14887</v>
      </c>
      <c r="F51" s="290" t="s">
        <v>13318</v>
      </c>
      <c r="G51" s="24"/>
    </row>
    <row r="52" spans="1:7" ht="57">
      <c r="A52" s="362"/>
      <c r="B52" s="288">
        <v>6.1</v>
      </c>
      <c r="C52" s="287" t="s">
        <v>12684</v>
      </c>
      <c r="D52" s="289">
        <v>44314</v>
      </c>
      <c r="E52" s="290" t="s">
        <v>14880</v>
      </c>
      <c r="F52" s="290" t="s">
        <v>14487</v>
      </c>
      <c r="G52" s="24"/>
    </row>
    <row r="53" spans="1:7" ht="57">
      <c r="A53" s="362"/>
      <c r="B53" s="288">
        <v>6.2</v>
      </c>
      <c r="C53" s="287" t="s">
        <v>12684</v>
      </c>
      <c r="D53" s="289">
        <v>44678</v>
      </c>
      <c r="E53" s="290" t="s">
        <v>14880</v>
      </c>
      <c r="F53" s="290" t="s">
        <v>14879</v>
      </c>
      <c r="G53" s="24"/>
    </row>
    <row r="54" spans="1:7" ht="57">
      <c r="A54" s="362"/>
      <c r="B54" s="288">
        <v>6.21</v>
      </c>
      <c r="C54" s="287" t="s">
        <v>12684</v>
      </c>
      <c r="D54" s="289">
        <v>44687</v>
      </c>
      <c r="E54" s="290" t="s">
        <v>14888</v>
      </c>
      <c r="F54" s="290" t="s">
        <v>14879</v>
      </c>
      <c r="G54" s="24"/>
    </row>
    <row r="55" spans="1:7" ht="57">
      <c r="A55" s="362"/>
      <c r="B55" s="288">
        <v>6.22</v>
      </c>
      <c r="C55" s="287" t="s">
        <v>12684</v>
      </c>
      <c r="D55" s="292">
        <v>44692</v>
      </c>
      <c r="E55" s="290" t="s">
        <v>14887</v>
      </c>
      <c r="F55" s="290" t="s">
        <v>14879</v>
      </c>
      <c r="G55" s="24"/>
    </row>
    <row r="56" spans="1:7" ht="79.8">
      <c r="A56" s="362"/>
      <c r="B56" s="291">
        <v>6.3</v>
      </c>
      <c r="C56" s="287" t="s">
        <v>12684</v>
      </c>
      <c r="D56" s="292">
        <v>45051</v>
      </c>
      <c r="E56" s="290" t="s">
        <v>15144</v>
      </c>
      <c r="F56" s="290" t="s">
        <v>14925</v>
      </c>
      <c r="G56" s="24"/>
    </row>
    <row r="57" spans="1:7" ht="57">
      <c r="A57" s="362"/>
      <c r="B57" s="288">
        <v>6.31</v>
      </c>
      <c r="C57" s="287" t="s">
        <v>12684</v>
      </c>
      <c r="D57" s="292">
        <v>45072</v>
      </c>
      <c r="E57" s="290" t="s">
        <v>15146</v>
      </c>
      <c r="F57" s="290" t="s">
        <v>14925</v>
      </c>
      <c r="G57" s="24"/>
    </row>
    <row r="58" spans="1:7" ht="57">
      <c r="A58" s="362"/>
      <c r="B58" s="291">
        <v>6.4</v>
      </c>
      <c r="C58" s="287" t="s">
        <v>12684</v>
      </c>
      <c r="D58" s="292">
        <v>45408</v>
      </c>
      <c r="E58" s="290" t="s">
        <v>15148</v>
      </c>
      <c r="F58" s="290" t="s">
        <v>15147</v>
      </c>
      <c r="G58" s="24"/>
    </row>
    <row r="59" spans="1:7" ht="57">
      <c r="A59" s="362"/>
      <c r="B59" s="291">
        <v>6.5</v>
      </c>
      <c r="C59" s="287" t="s">
        <v>12684</v>
      </c>
      <c r="D59" s="292">
        <v>45772</v>
      </c>
      <c r="E59" s="290" t="s">
        <v>15217</v>
      </c>
      <c r="F59" s="290" t="s">
        <v>15259</v>
      </c>
      <c r="G59" s="24"/>
    </row>
    <row r="60" spans="1:7" ht="79.8">
      <c r="A60" s="362"/>
      <c r="B60" s="291">
        <v>6.6</v>
      </c>
      <c r="C60" s="287" t="s">
        <v>12684</v>
      </c>
      <c r="D60" s="292">
        <v>46129</v>
      </c>
      <c r="E60" s="290" t="s">
        <v>15870</v>
      </c>
      <c r="F60" s="293" t="s">
        <v>15352</v>
      </c>
      <c r="G60" s="24"/>
    </row>
    <row r="61" spans="1:7" ht="13.2" thickBot="1">
      <c r="A61" s="363"/>
      <c r="B61" s="364" t="str">
        <f ca="1">OFFSET(L!$C$1,MATCH("General"&amp;"Cpy",L!$A:$A,0)-1,SL,,)</f>
        <v>© 2026 Responsible Minerals Initiative. All rights reserved.</v>
      </c>
      <c r="C61" s="364"/>
      <c r="D61" s="364"/>
      <c r="E61" s="364"/>
      <c r="F61" s="364"/>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1640625" defaultRowHeight="12.6"/>
  <cols>
    <col min="1" max="1" width="20.6328125" style="62" customWidth="1"/>
    <col min="2" max="2" width="57.1796875" style="62" customWidth="1"/>
    <col min="3" max="16384" width="8.8164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C9784D33-95F9-4C11-984C-02D6A744A088}"/>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1640625" defaultRowHeight="12.6"/>
  <cols>
    <col min="1" max="1" width="11.1796875" customWidth="1"/>
    <col min="2" max="2" width="25.7265625" customWidth="1"/>
    <col min="3" max="3" width="11.8164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727E3904-F928-46C2-A908-C4A2E366757D}"/>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164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5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8"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8"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45.80000000000001">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5" customHeight="1">
      <c r="A52" s="99" t="str">
        <f ca="1">OFFSET(L!$C$1,MATCH("Instructions"&amp;ADDRESS(ROW(),COLUMN(),4),L!$A:$A,0)-1,SL,,)</f>
        <v>2. Metal (*)   -   Use the pull down menu to select the metal for which you are entering smelter information.  This field is mandatory.</v>
      </c>
      <c r="B52" s="97"/>
    </row>
    <row r="53" spans="1:2" ht="79.0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5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5000000000001"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topLeftCell="B1" zoomScale="70" zoomScaleNormal="70" zoomScalePageLayoutView="80" workbookViewId="0">
      <pane ySplit="2" topLeftCell="A3" activePane="bottomLeft" state="frozen"/>
      <selection activeCell="A4" sqref="A4"/>
      <selection pane="bottomLeft" activeCell="B7" sqref="B7"/>
    </sheetView>
  </sheetViews>
  <sheetFormatPr baseColWidth="10"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83"/>
      <c r="B1" s="384"/>
      <c r="C1" s="384"/>
      <c r="D1" s="385"/>
    </row>
    <row r="2" spans="1:5" ht="71.25" customHeight="1">
      <c r="A2" s="71"/>
      <c r="B2" s="134" t="str">
        <f ca="1">OFFSET(L!$C$1,MATCH("Definitions"&amp;ADDRESS(ROW(),COLUMN(),4),L!$A:$A,0)-1,SL,,)</f>
        <v>ITEM</v>
      </c>
      <c r="C2" s="134" t="str">
        <f ca="1">OFFSET(L!$C$1,MATCH("Definitions"&amp;ADDRESS(ROW(),COLUMN(),4),L!$A:$A,0)-1,SL,,)</f>
        <v>DEFINITION</v>
      </c>
      <c r="D2" s="387"/>
      <c r="E2" s="98"/>
    </row>
    <row r="3" spans="1:5" ht="64.05" customHeight="1">
      <c r="A3" s="71"/>
      <c r="B3" s="60" t="str">
        <f ca="1">OFFSET(L!$C$1,MATCH("Definitions"&amp;ADDRESS(ROW(),COLUMN(),4),L!$A:$A,0)-1,SL,,)</f>
        <v>3TG</v>
      </c>
      <c r="C3" s="60" t="str">
        <f ca="1">OFFSET(L!$C$1,MATCH("Definitions"&amp;ADDRESS(ROW(),COLUMN(),4),L!$A:$A,0)-1,SL,,)</f>
        <v>Tantalum, tin, tungsten, gold</v>
      </c>
      <c r="D3" s="387"/>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7"/>
      <c r="E4" s="97"/>
    </row>
    <row r="5" spans="1:5" ht="64.8">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7"/>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7"/>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7"/>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7"/>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7"/>
      <c r="E9" s="97" t="s">
        <v>1267</v>
      </c>
    </row>
    <row r="10" spans="1:5" ht="48.6">
      <c r="A10" s="71"/>
      <c r="B10" s="60" t="str">
        <f ca="1">OFFSET(L!$C$1,MATCH("Definitions"&amp;ADDRESS(ROW(),COLUMN(),4),L!$A:$A,0)-1,SL,,)</f>
        <v>DRC</v>
      </c>
      <c r="C10" s="60" t="str">
        <f ca="1">OFFSET(L!$C$1,MATCH("Definitions"&amp;ADDRESS(ROW(),COLUMN(),4),L!$A:$A,0)-1,SL,,)</f>
        <v>Democratic Republic of Congo</v>
      </c>
      <c r="D10" s="387"/>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7"/>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7"/>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7"/>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7"/>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7"/>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7"/>
      <c r="E16" s="97" t="s">
        <v>1266</v>
      </c>
    </row>
    <row r="17" spans="1:5" ht="194.4">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7"/>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7"/>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87"/>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7"/>
      <c r="E20" s="97"/>
    </row>
    <row r="21" spans="1:5" ht="16.2">
      <c r="A21" s="71"/>
      <c r="B21" s="60" t="str">
        <f ca="1">OFFSET(L!$C$1,MATCH("Definitions"&amp;ADDRESS(ROW(),COLUMN(),4),L!$A:$A,0)-1,SL,,)</f>
        <v>RBA</v>
      </c>
      <c r="C21" s="60" t="str">
        <f ca="1">OFFSET(L!$C$1,MATCH("Definitions"&amp;ADDRESS(ROW(),COLUMN(),4),L!$A:$A,0)-1,SL,,)</f>
        <v>Responsible Business Alliance (www.responsiblebusiness.org)</v>
      </c>
      <c r="D21" s="387"/>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7"/>
      <c r="E22" s="97"/>
    </row>
    <row r="23" spans="1:5" ht="64.8">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7"/>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7"/>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7"/>
      <c r="E25" s="97" t="s">
        <v>1266</v>
      </c>
    </row>
    <row r="26" spans="1:5" ht="81">
      <c r="A26" s="71"/>
      <c r="B26" s="60" t="str">
        <f ca="1">OFFSET(L!$C$1,MATCH("Definitions"&amp;ADDRESS(ROW(),COLUMN(),4),L!$A:$A,0)-1,SL,,)</f>
        <v>SEC</v>
      </c>
      <c r="C26" s="60" t="str">
        <f ca="1">OFFSET(L!$C$1,MATCH("Definitions"&amp;ADDRESS(ROW(),COLUMN(),4),L!$A:$A,0)-1,SL,,)</f>
        <v>U.S. Securities and Exchange Commission (www.sec.gov)</v>
      </c>
      <c r="D26" s="387"/>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7"/>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7"/>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7"/>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7"/>
      <c r="E30" s="97" t="s">
        <v>1269</v>
      </c>
    </row>
    <row r="31" spans="1:5" ht="133.05000000000001"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7"/>
      <c r="E31" s="97"/>
    </row>
    <row r="32" spans="1:5" ht="16.2">
      <c r="A32" s="71"/>
      <c r="B32" s="386" t="str">
        <f ca="1">OFFSET(L!$C$1,MATCH("General"&amp;"Cpy",L!$A:$A,0)-1,SL,,)</f>
        <v>© 2026 Responsible Minerals Initiative. All rights reserved.</v>
      </c>
      <c r="C32" s="386"/>
      <c r="D32" s="387"/>
      <c r="E32" s="97"/>
    </row>
    <row r="33" spans="1:4" ht="13.2" thickBot="1">
      <c r="A33" s="72"/>
      <c r="B33" s="146"/>
      <c r="C33" s="146"/>
      <c r="D33" s="388"/>
    </row>
    <row r="34" spans="1:4" ht="13.2"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55" zoomScaleNormal="55" zoomScalePageLayoutView="70" workbookViewId="0">
      <selection activeCell="D8" sqref="D8:J8"/>
    </sheetView>
  </sheetViews>
  <sheetFormatPr baseColWidth="10"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6.8"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35"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9"/>
      <c r="G3" s="329"/>
      <c r="H3" s="329"/>
      <c r="I3" s="145"/>
      <c r="J3" s="135" t="s">
        <v>15370</v>
      </c>
      <c r="K3" s="33"/>
      <c r="L3" s="97"/>
      <c r="P3" s="42">
        <f>MATCH($D$3,LN,0)</f>
        <v>1</v>
      </c>
    </row>
    <row r="4" spans="1:34" ht="16.2">
      <c r="A4" s="31"/>
      <c r="B4" s="324" t="str">
        <f ca="1">OFFSET(L!$C$1,MATCH("Declaration"&amp;ADDRESS(ROW(),COLUMN(),4),L!$A:$A,0)-1,SL,,)</f>
        <v>The purpose of this document is to collect sourcing information on tin, tantalum, tungsten and gold used in products</v>
      </c>
      <c r="C4" s="324"/>
      <c r="D4" s="324"/>
      <c r="E4" s="324"/>
      <c r="F4" s="324"/>
      <c r="G4" s="324"/>
      <c r="H4" s="324"/>
      <c r="I4" s="330" t="str">
        <f ca="1">OFFSET(L!$C$1,MATCH("Declaration"&amp;ADDRESS(ROW(),COLUMN(),4),L!$A:$A,0)-1,SL,,)</f>
        <v>Link to Terms &amp; Conditions</v>
      </c>
      <c r="J4" s="330"/>
      <c r="K4" s="33"/>
      <c r="L4" s="112"/>
      <c r="P4" s="2"/>
      <c r="Q4" s="2"/>
      <c r="R4" s="2"/>
      <c r="S4" s="2"/>
      <c r="T4" s="2"/>
      <c r="U4" s="2"/>
      <c r="V4" s="2"/>
      <c r="W4" s="2"/>
      <c r="X4" s="2"/>
      <c r="Y4" s="2"/>
      <c r="Z4" s="2"/>
      <c r="AA4" s="2"/>
      <c r="AB4" s="2"/>
      <c r="AC4" s="2"/>
      <c r="AD4" s="2"/>
      <c r="AE4" s="2"/>
      <c r="AF4" s="2"/>
      <c r="AG4" s="2"/>
      <c r="AH4" s="2"/>
    </row>
    <row r="5" spans="1:34" ht="16.2">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428</v>
      </c>
      <c r="P6" s="2"/>
      <c r="Q6" s="2"/>
      <c r="R6" s="2"/>
      <c r="S6" s="2"/>
      <c r="T6" s="2"/>
      <c r="U6" s="2"/>
      <c r="V6" s="2"/>
      <c r="W6" s="2"/>
      <c r="X6" s="2"/>
      <c r="Y6" s="2"/>
      <c r="Z6" s="2"/>
      <c r="AA6" s="2"/>
      <c r="AB6" s="2"/>
      <c r="AC6" s="2"/>
      <c r="AD6" s="2"/>
      <c r="AE6" s="2"/>
      <c r="AF6" s="2"/>
      <c r="AG6" s="2"/>
      <c r="AH6" s="2"/>
    </row>
    <row r="7" spans="1:34" ht="37.049999999999997" customHeight="1">
      <c r="A7" s="31"/>
      <c r="B7" s="334" t="str">
        <f ca="1">OFFSET(L!$C$1,MATCH("Declaration"&amp;ADDRESS(ROW(),COLUMN(),4),L!$A:$A,0)-1,SL,,)</f>
        <v>Company Information</v>
      </c>
      <c r="C7" s="334"/>
      <c r="D7" s="334"/>
      <c r="E7" s="334"/>
      <c r="F7" s="334"/>
      <c r="G7" s="334"/>
      <c r="H7" s="334"/>
      <c r="I7" s="334"/>
      <c r="J7" s="334"/>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18" t="s">
        <v>15879</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31" t="s">
        <v>479</v>
      </c>
      <c r="E9" s="332"/>
      <c r="F9" s="332"/>
      <c r="G9" s="333"/>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49999999999997" customHeight="1">
      <c r="A10" s="35"/>
      <c r="B10" s="335" t="str">
        <f ca="1">OFFSET(L!$C$1,MATCH("Declaration"&amp;ADDRESS(ROW(),COLUMN(),4)&amp;LEFT($D$9,1),L!$A:$A,0)-1,SL,,)</f>
        <v>Description of Scope:</v>
      </c>
      <c r="C10" s="119"/>
      <c r="D10" s="325"/>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6.2">
      <c r="A11" s="35"/>
      <c r="B11" s="336"/>
      <c r="C11" s="119"/>
      <c r="D11" s="342" t="str">
        <f ca="1">IF(D9=Q9,OFFSET(L!$C$1,MATCH("Declaration"&amp;ADDRESS(ROW(),COLUMN(),4),L!$A:$A,0)-1,SL,,),"")</f>
        <v/>
      </c>
      <c r="E11" s="343"/>
      <c r="F11" s="343"/>
      <c r="G11" s="343"/>
      <c r="H11" s="343"/>
      <c r="I11" s="343"/>
      <c r="J11" s="344"/>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28" t="s">
        <v>15880</v>
      </c>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28"/>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28" t="s">
        <v>15881</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28" t="s">
        <v>15882</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37" t="s">
        <v>15883</v>
      </c>
      <c r="E16" s="338"/>
      <c r="F16" s="338"/>
      <c r="G16" s="338"/>
      <c r="H16" s="338"/>
      <c r="I16" s="338"/>
      <c r="J16" s="339"/>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21" t="s">
        <v>15884</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55" t="s">
        <v>15885</v>
      </c>
      <c r="E18" s="356"/>
      <c r="F18" s="356"/>
      <c r="G18" s="356"/>
      <c r="H18" s="356"/>
      <c r="I18" s="356"/>
      <c r="J18" s="357"/>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28" t="s">
        <v>15886</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37" t="s">
        <v>15883</v>
      </c>
      <c r="E20" s="338"/>
      <c r="F20" s="338"/>
      <c r="G20" s="338"/>
      <c r="H20" s="338"/>
      <c r="I20" s="338"/>
      <c r="J20" s="339"/>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294" t="s">
        <v>15884</v>
      </c>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299">
        <v>46233</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47"/>
      <c r="E23" s="347"/>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297" t="s">
        <v>474</v>
      </c>
      <c r="E26" s="298"/>
      <c r="F26" s="11"/>
      <c r="G26" s="305"/>
      <c r="H26" s="306"/>
      <c r="I26" s="306"/>
      <c r="J26" s="307"/>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297" t="s">
        <v>473</v>
      </c>
      <c r="E27" s="298"/>
      <c r="F27" s="11"/>
      <c r="G27" s="305" t="s">
        <v>15887</v>
      </c>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 xml:space="preserve">Gold  </v>
      </c>
      <c r="C28" s="32"/>
      <c r="D28" s="297" t="s">
        <v>474</v>
      </c>
      <c r="E28" s="298"/>
      <c r="F28" s="11"/>
      <c r="G28" s="305"/>
      <c r="H28" s="306"/>
      <c r="I28" s="306"/>
      <c r="J28" s="307"/>
      <c r="K28" s="33"/>
      <c r="L28" s="113"/>
      <c r="P28" s="42" t="str">
        <f>IF(D$28="No","","(*)")</f>
        <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297" t="s">
        <v>474</v>
      </c>
      <c r="E29" s="298"/>
      <c r="F29" s="11"/>
      <c r="G29" s="305"/>
      <c r="H29" s="306"/>
      <c r="I29" s="306"/>
      <c r="J29" s="307"/>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03"/>
      <c r="E32" s="304"/>
      <c r="F32" s="44"/>
      <c r="G32" s="305"/>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297" t="s">
        <v>473</v>
      </c>
      <c r="E33" s="298"/>
      <c r="F33" s="44"/>
      <c r="G33" s="305" t="s">
        <v>15887</v>
      </c>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 xml:space="preserve">Gold  </v>
      </c>
      <c r="C34" s="9"/>
      <c r="D34" s="297"/>
      <c r="E34" s="298"/>
      <c r="F34" s="44"/>
      <c r="G34" s="305"/>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297"/>
      <c r="E35" s="298"/>
      <c r="F35" s="44"/>
      <c r="G35" s="305"/>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6"/>
      <c r="I37" s="346"/>
      <c r="J37" s="346"/>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297"/>
      <c r="E38" s="298"/>
      <c r="F38" s="44"/>
      <c r="G38" s="305"/>
      <c r="H38" s="306"/>
      <c r="I38" s="306"/>
      <c r="J38" s="307"/>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297" t="s">
        <v>473</v>
      </c>
      <c r="E39" s="298"/>
      <c r="F39" s="44"/>
      <c r="G39" s="305"/>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 xml:space="preserve">Gold  </v>
      </c>
      <c r="C40" s="9"/>
      <c r="D40" s="297"/>
      <c r="E40" s="298"/>
      <c r="F40" s="44"/>
      <c r="G40" s="305"/>
      <c r="H40" s="306"/>
      <c r="I40" s="306"/>
      <c r="J40" s="307"/>
      <c r="K40" s="33"/>
      <c r="L40" s="113"/>
      <c r="P40" s="42" t="str">
        <f>IF((OR(D$28="No",D$34="No")),"","(*)")</f>
        <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297"/>
      <c r="E41" s="298"/>
      <c r="F41" s="44"/>
      <c r="G41" s="305"/>
      <c r="H41" s="306"/>
      <c r="I41" s="306"/>
      <c r="J41" s="307"/>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305"/>
      <c r="H44" s="306"/>
      <c r="I44" s="306"/>
      <c r="J44" s="30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474</v>
      </c>
      <c r="E45" s="298"/>
      <c r="F45" s="44"/>
      <c r="G45" s="305"/>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297"/>
      <c r="E46" s="298"/>
      <c r="F46" s="44"/>
      <c r="G46" s="305"/>
      <c r="H46" s="306"/>
      <c r="I46" s="306"/>
      <c r="J46" s="307"/>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305"/>
      <c r="H47" s="306"/>
      <c r="I47" s="306"/>
      <c r="J47" s="30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297"/>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297" t="s">
        <v>474</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 xml:space="preserve">Gold  </v>
      </c>
      <c r="C52" s="9"/>
      <c r="D52" s="297"/>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297"/>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40"/>
      <c r="E56" s="341"/>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40" t="s">
        <v>2370</v>
      </c>
      <c r="E57" s="341"/>
      <c r="F57" s="44"/>
      <c r="G57" s="305" t="s">
        <v>15888</v>
      </c>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 xml:space="preserve">Gold  </v>
      </c>
      <c r="C58" s="32"/>
      <c r="D58" s="340"/>
      <c r="E58" s="341"/>
      <c r="F58" s="44"/>
      <c r="G58" s="305"/>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40"/>
      <c r="E59" s="341"/>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5"/>
      <c r="I61" s="345"/>
      <c r="J61" s="345"/>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03"/>
      <c r="E62" s="304"/>
      <c r="F62" s="44"/>
      <c r="G62" s="305"/>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297" t="s">
        <v>473</v>
      </c>
      <c r="E63" s="298"/>
      <c r="F63" s="44"/>
      <c r="G63" s="305"/>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 xml:space="preserve">Gold  </v>
      </c>
      <c r="C64" s="9"/>
      <c r="D64" s="297"/>
      <c r="E64" s="298"/>
      <c r="F64" s="44"/>
      <c r="G64" s="305"/>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297"/>
      <c r="E65" s="298"/>
      <c r="F65" s="44"/>
      <c r="G65" s="305"/>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5" t="str">
        <f>IF(Q75="(*)","Click here to enter smelter names","")</f>
        <v/>
      </c>
      <c r="I67" s="345"/>
      <c r="J67" s="345"/>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297"/>
      <c r="E68" s="298"/>
      <c r="F68" s="45"/>
      <c r="G68" s="305"/>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297" t="s">
        <v>473</v>
      </c>
      <c r="E69" s="298"/>
      <c r="F69" s="45"/>
      <c r="G69" s="305"/>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 xml:space="preserve">Gold  </v>
      </c>
      <c r="C70" s="32"/>
      <c r="D70" s="297"/>
      <c r="E70" s="298"/>
      <c r="F70" s="45"/>
      <c r="G70" s="305"/>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297"/>
      <c r="E71" s="298"/>
      <c r="F71" s="47"/>
      <c r="G71" s="305"/>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58" t="str">
        <f ca="1">OFFSET(L!$C$1,MATCH("Declaration"&amp;ADDRESS(ROW(),COLUMN(),4),L!$A:$A,0)-1,SL,,)</f>
        <v>Answer the Following Questions at a Company Level</v>
      </c>
      <c r="C73" s="358"/>
      <c r="D73" s="358"/>
      <c r="E73" s="358"/>
      <c r="F73" s="358"/>
      <c r="G73" s="358"/>
      <c r="H73" s="358"/>
      <c r="I73" s="358"/>
      <c r="J73" s="358"/>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297" t="s">
        <v>473</v>
      </c>
      <c r="E75" s="298"/>
      <c r="F75" s="54"/>
      <c r="G75" s="305"/>
      <c r="H75" s="306"/>
      <c r="I75" s="306"/>
      <c r="J75" s="307"/>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53"/>
      <c r="H76" s="353"/>
      <c r="I76" s="353"/>
      <c r="J76" s="353"/>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09" t="s">
        <v>15889</v>
      </c>
      <c r="H77" s="310"/>
      <c r="I77" s="310"/>
      <c r="J77" s="311"/>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474</v>
      </c>
      <c r="E79" s="298"/>
      <c r="F79" s="54"/>
      <c r="G79" s="305"/>
      <c r="H79" s="306"/>
      <c r="I79" s="306"/>
      <c r="J79" s="307"/>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305"/>
      <c r="H81" s="306"/>
      <c r="I81" s="306"/>
      <c r="J81" s="307"/>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305"/>
      <c r="H83" s="306"/>
      <c r="I83" s="306"/>
      <c r="J83" s="307"/>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1" t="s">
        <v>473</v>
      </c>
      <c r="E85" s="352"/>
      <c r="F85" s="54"/>
      <c r="G85" s="305"/>
      <c r="H85" s="306"/>
      <c r="I85" s="306"/>
      <c r="J85" s="307"/>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53"/>
      <c r="H86" s="353"/>
      <c r="I86" s="353"/>
      <c r="J86" s="353"/>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474</v>
      </c>
      <c r="E87" s="298"/>
      <c r="F87" s="54"/>
      <c r="G87" s="305"/>
      <c r="H87" s="306"/>
      <c r="I87" s="306"/>
      <c r="J87" s="307"/>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54"/>
      <c r="H88" s="354"/>
      <c r="I88" s="354"/>
      <c r="J88" s="354"/>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297" t="s">
        <v>474</v>
      </c>
      <c r="E89" s="298"/>
      <c r="F89" s="54"/>
      <c r="G89" s="305"/>
      <c r="H89" s="306"/>
      <c r="I89" s="306"/>
      <c r="J89" s="307"/>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50" t="str">
        <f>IF(OR($D$8="",$I$3=""),"","Click here to check required fields completion")</f>
        <v/>
      </c>
      <c r="C90" s="350"/>
      <c r="D90" s="350"/>
      <c r="E90" s="350"/>
      <c r="F90" s="350"/>
      <c r="G90" s="350"/>
      <c r="H90" s="350"/>
      <c r="I90" s="350"/>
      <c r="J90" s="350"/>
      <c r="K90" s="33"/>
      <c r="L90" s="97"/>
      <c r="P90" s="2"/>
      <c r="Q90" s="2"/>
      <c r="R90" s="2"/>
      <c r="S90" s="2"/>
      <c r="T90" s="2"/>
      <c r="U90" s="2"/>
      <c r="V90" s="2"/>
      <c r="W90" s="2"/>
      <c r="X90" s="2"/>
      <c r="Y90" s="2"/>
      <c r="Z90" s="2"/>
      <c r="AA90" s="2"/>
      <c r="AB90" s="2"/>
      <c r="AC90" s="2"/>
      <c r="AD90" s="2"/>
      <c r="AE90" s="2"/>
      <c r="AF90" s="2"/>
      <c r="AG90" s="2"/>
      <c r="AH90" s="2"/>
    </row>
    <row r="91" spans="1:34" ht="16.8" thickBot="1">
      <c r="A91" s="348" t="str">
        <f ca="1">OFFSET(L!$C$1,MATCH("General"&amp;"Cpy",L!$A:$A,0)-1,SL,,)</f>
        <v>© 2026 Responsible Minerals Initiative. All rights reserved.</v>
      </c>
      <c r="B91" s="349"/>
      <c r="C91" s="349"/>
      <c r="D91" s="349"/>
      <c r="E91" s="349"/>
      <c r="F91" s="349"/>
      <c r="G91" s="349"/>
      <c r="H91" s="349"/>
      <c r="I91" s="349"/>
      <c r="J91" s="349"/>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
      </c>
    </row>
    <row r="101" spans="2:7" ht="15" hidden="1">
      <c r="B101" s="219" t="s">
        <v>2371</v>
      </c>
      <c r="D101" s="264" t="str">
        <f>IF(AND(OR($D$27="Yes",$D$27=""),OR($D$33="Yes",$D$33="")),"Unknown","")</f>
        <v>Unknown</v>
      </c>
      <c r="E101" s="264" t="str">
        <f>IF(AND(OR($D$26="Yes",$D$26=""),OR($D$32="Yes",$D$32="")),"None","")</f>
        <v/>
      </c>
      <c r="G101" s="264" t="str">
        <f>IF(OR($D$28="Yes",$D$28=""),"No","")</f>
        <v/>
      </c>
    </row>
    <row r="102" spans="2:7" ht="15" hidden="1">
      <c r="B102" s="219" t="s">
        <v>2372</v>
      </c>
      <c r="D102" s="264" t="str">
        <f>IF(AND(OR($D$28="Yes",$D$28=""),OR($D$34="Yes",$D$34="")),"Yes","")</f>
        <v/>
      </c>
      <c r="E102" s="264" t="str">
        <f>IF(AND(OR($D$27="Yes",$D$27=""),OR($D$33="Yes",$D$33="")),"100%","")</f>
        <v>100%</v>
      </c>
      <c r="G102" s="264" t="str">
        <f>IF(OR($D$29="Yes",$D$29=""),"Yes","")</f>
        <v/>
      </c>
    </row>
    <row r="103" spans="2:7" ht="15" hidden="1">
      <c r="B103" s="219" t="s">
        <v>2373</v>
      </c>
      <c r="D103" s="264" t="str">
        <f>IF(AND(OR($D$28="Yes",$D$28=""),OR($D$34="Yes",$D$34="")),"No","")</f>
        <v/>
      </c>
      <c r="E103" s="264" t="str">
        <f>IF(AND(OR($D$27="Yes",$D$27=""),OR($D$33="Yes",$D$33="")),"Greater than 90%","")</f>
        <v>Greater than 90%</v>
      </c>
      <c r="G103" s="264" t="str">
        <f>IF(OR($D$29="Yes",$D$29=""),"No","")</f>
        <v/>
      </c>
    </row>
    <row r="104" spans="2:7" ht="15" hidden="1">
      <c r="B104" s="219" t="s">
        <v>476</v>
      </c>
      <c r="D104" s="264" t="str">
        <f>IF(AND(OR($D$28="Yes",$D$28=""),OR($D$34="Yes",$D$34="")),"Unknown","")</f>
        <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57DCEACD-9148-4664-88B5-ABD2CE457E15}"/>
    <hyperlink ref="D20" r:id="rId4" xr:uid="{CB461E6C-A777-4078-A4AF-06F58312B25C}"/>
    <hyperlink ref="G77" r:id="rId5" xr:uid="{4AC6F535-4099-486D-AC54-BCB20DAD6B92}"/>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baseColWidth="10" defaultColWidth="8.81640625" defaultRowHeight="12.6"/>
  <cols>
    <col min="1" max="1" width="13.6328125" style="210" customWidth="1"/>
    <col min="2" max="2" width="13.36328125" style="212" customWidth="1"/>
    <col min="3" max="3" width="40.6328125" style="212" customWidth="1"/>
    <col min="4" max="4" width="30.6328125" style="212" customWidth="1"/>
    <col min="5" max="5" width="20.81640625" style="212" customWidth="1"/>
    <col min="6" max="7" width="13.81640625" style="212" customWidth="1"/>
    <col min="8" max="8" width="25.1796875" style="212" customWidth="1"/>
    <col min="9" max="9" width="24.1796875" style="212" customWidth="1"/>
    <col min="10" max="10" width="18.36328125" style="212" customWidth="1"/>
    <col min="11" max="11" width="27.36328125" style="212" customWidth="1"/>
    <col min="12" max="12" width="20.6328125" style="212" customWidth="1"/>
    <col min="13" max="13" width="35.1796875" style="212" customWidth="1"/>
    <col min="14" max="14" width="42.1796875" style="212" customWidth="1"/>
    <col min="15" max="15" width="32.1796875" style="212" customWidth="1"/>
    <col min="16" max="16" width="22.81640625" style="212" customWidth="1"/>
    <col min="17" max="17" width="43.6328125" style="212" customWidth="1"/>
    <col min="18" max="18" width="35.81640625" style="212" hidden="1" customWidth="1"/>
    <col min="19" max="20" width="17.81640625" style="212" hidden="1" customWidth="1"/>
    <col min="21" max="21" width="8.81640625" style="212" hidden="1" customWidth="1"/>
    <col min="22" max="22" width="6.1796875" style="212" hidden="1" customWidth="1"/>
    <col min="23" max="23" width="8.6328125" style="212" hidden="1" customWidth="1"/>
    <col min="24" max="24" width="8.81640625" style="212" hidden="1" customWidth="1"/>
    <col min="25" max="27" width="4.36328125" style="212" hidden="1" customWidth="1"/>
    <col min="28" max="28" width="7.81640625" style="212" hidden="1" customWidth="1"/>
    <col min="29" max="33" width="4.36328125" style="212" hidden="1" customWidth="1"/>
    <col min="34" max="34" width="14.6328125" style="212" hidden="1" customWidth="1"/>
    <col min="35" max="39" width="8.81640625" style="212" customWidth="1"/>
    <col min="40" max="16384" width="8.81640625" style="212"/>
  </cols>
  <sheetData>
    <row r="1" spans="1:34" s="204" customFormat="1" ht="16.0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9" t="str">
        <f ca="1">OFFSET(L!$C$1,MATCH("Smelter List"&amp;ADDRESS(ROW(),COLUMN(),4),L!$A:$A,0)-1,SL,,)</f>
        <v>Link to "RMAP Conformant Smelter List"</v>
      </c>
      <c r="K2" s="390"/>
      <c r="L2" s="390"/>
      <c r="M2" s="390"/>
      <c r="N2" s="390"/>
      <c r="O2" s="390"/>
      <c r="P2" s="179"/>
      <c r="Q2" s="180"/>
      <c r="R2" s="181"/>
      <c r="S2" s="181"/>
      <c r="T2" s="181"/>
      <c r="AH2" s="140" t="s">
        <v>473</v>
      </c>
    </row>
    <row r="3" spans="1:34" s="204" customFormat="1" ht="177" customHeight="1">
      <c r="A3" s="155"/>
      <c r="B3" s="391"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1"/>
      <c r="D3" s="391"/>
      <c r="E3" s="391"/>
      <c r="F3" s="205"/>
      <c r="G3" s="392" t="str">
        <f ca="1">OFFSET(L!$C$1,MATCH("General"&amp;"Cpy",L!$A:$A,0)-1,SL,,)</f>
        <v>© 2026 Responsible Minerals Initiative. All rights reserved.</v>
      </c>
      <c r="H3" s="392"/>
      <c r="I3" s="393"/>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744</v>
      </c>
      <c r="B5" s="166" t="str">
        <f ca="1">IF(LEN(A5)=0,"",INDEX('Smelter Look-up'!$A:$A,MATCH($A5,'Smelter Look-up'!$E:$E,0)))</f>
        <v>Tin</v>
      </c>
      <c r="C5" s="170" t="str">
        <f ca="1">IF(LEN(A5)=0,"",INDEX('Smelter Look-up'!$C:$C,MATCH($A5,'Smelter Look-up'!$E:$E,0)))</f>
        <v>Minsur</v>
      </c>
      <c r="D5" s="213"/>
      <c r="E5" s="166" t="str">
        <f ca="1">IF(ISERROR($V5),"",OFFSET('Smelter Look-up'!$D$4,$V5-4,0)&amp;"")</f>
        <v>PERU</v>
      </c>
      <c r="F5" s="166" t="str">
        <f ca="1">IF(ISERROR($V5),"",OFFSET('Smelter Look-up'!$E$4,$V5-4,0))</f>
        <v>CID001182</v>
      </c>
      <c r="G5" s="166" t="str">
        <f ca="1">IF(C5=$X$4,IF(ISERROR($V5),"Enter smelter details","RMI"),IF(ISERROR($V5),"",OFFSET('Smelter Look-up'!$F$4,$V5-4,0)))</f>
        <v>RMI</v>
      </c>
      <c r="H5" s="167">
        <f ca="1">IF(ISERROR($V5),"",OFFSET('Smelter Look-up'!$G$4,$V5-4,0))</f>
        <v>0</v>
      </c>
      <c r="I5" s="168" t="str">
        <f ca="1">IF(ISERROR($V5),"",OFFSET('Smelter Look-up'!$H$4,$V5-4,0))</f>
        <v>Paracas</v>
      </c>
      <c r="J5" s="168" t="str">
        <f ca="1">IF(ISERROR($V5),"",OFFSET('Smelter Look-up'!$I$4,$V5-4,0))</f>
        <v>Ika</v>
      </c>
      <c r="K5" s="207"/>
      <c r="L5" s="207"/>
      <c r="M5" s="207"/>
      <c r="N5" s="207"/>
      <c r="O5" s="207"/>
      <c r="P5" s="169"/>
      <c r="Q5" s="208"/>
      <c r="R5" s="166" t="str">
        <f ca="1">IF(ISERROR($V5),"",OFFSET('Smelter Look-up'!$C$4,$V5-4,0)&amp;"")</f>
        <v>Minsur</v>
      </c>
      <c r="S5" s="165" t="str">
        <f ca="1">IF(B5="","",IF(ISERROR(MATCH($E5,CL,0)),"Unknown",INDIRECT("'C'!$A$"&amp;MATCH($E5,CL,0)+1)))</f>
        <v>PE</v>
      </c>
      <c r="T5" s="165" t="str">
        <f ca="1">IF(B5="","",IF(ISERROR(MATCH($J5,SorP!$B$1:$B$6261,0)),"",INDIRECT("'SorP'!$A$"&amp;MATCH($S5&amp;$J5,SorP!C:C,0))))</f>
        <v>PE-ICA</v>
      </c>
      <c r="U5" s="185"/>
      <c r="V5" s="209">
        <f ca="1">IF(C5="",NA(),IF(OR(C5="Smelter not listed",C5="Smelter not yet identified"),MATCH($B5&amp;$D5,'Smelter Look-up'!$J:$J,0),MATCH($B5&amp;$C5,'Smelter Look-up'!$J:$J,0)))</f>
        <v>503</v>
      </c>
      <c r="X5" s="210">
        <f t="shared" ref="X5" ca="1" si="0">IF(AND(C5="Smelter not listed",OR(LEN(D5)=0,LEN(E5)=0)),1,0)</f>
        <v>0</v>
      </c>
      <c r="AB5" s="211" t="str">
        <f t="shared" ref="AB5" ca="1" si="1">B5&amp;C5</f>
        <v>TinMinsur</v>
      </c>
    </row>
    <row r="6" spans="1:34" s="210" customFormat="1" ht="20.100000000000001" customHeight="1">
      <c r="A6" s="245" t="s">
        <v>756</v>
      </c>
      <c r="B6" s="166" t="str">
        <f ca="1">IF(LEN(A6)=0,"",INDEX('Smelter Look-up'!$A:$A,MATCH($A6,'Smelter Look-up'!$E:$E,0)))</f>
        <v>Tin</v>
      </c>
      <c r="C6" s="170" t="str">
        <f ca="1">IF(LEN(A6)=0,"",INDEX('Smelter Look-up'!$C:$C,MATCH($A6,'Smelter Look-up'!$E:$E,0)))</f>
        <v>Tin Smelting Branch of Yunnan Tin Co., Ltd.</v>
      </c>
      <c r="D6" s="213"/>
      <c r="E6" s="166" t="str">
        <f ca="1">IF(ISERROR($V6),"",OFFSET('Smelter Look-up'!$D$4,$V6-4,0)&amp;"")</f>
        <v>CHINA</v>
      </c>
      <c r="F6" s="166" t="str">
        <f ca="1">IF(ISERROR($V6),"",OFFSET('Smelter Look-up'!$E$4,$V6-4,0))</f>
        <v>CID002180</v>
      </c>
      <c r="G6" s="166" t="str">
        <f ca="1">IF(C6=$X$4,IF(ISERROR($V6),"Enter smelter details","RMI"),IF(ISERROR($V6),"",OFFSET('Smelter Look-up'!$F$4,$V6-4,0)))</f>
        <v>RMI</v>
      </c>
      <c r="H6" s="167">
        <f ca="1">IF(ISERROR($V6),"",OFFSET('Smelter Look-up'!$G$4,$V6-4,0))</f>
        <v>0</v>
      </c>
      <c r="I6" s="168" t="str">
        <f ca="1">IF(ISERROR($V6),"",OFFSET('Smelter Look-up'!$H$4,$V6-4,0))</f>
        <v>Gejiu</v>
      </c>
      <c r="J6" s="168" t="str">
        <f ca="1">IF(ISERROR($V6),"",OFFSET('Smelter Look-up'!$I$4,$V6-4,0))</f>
        <v>Yunnan Sheng</v>
      </c>
      <c r="K6" s="207"/>
      <c r="L6" s="207"/>
      <c r="M6" s="207"/>
      <c r="N6" s="207"/>
      <c r="O6" s="207"/>
      <c r="P6" s="169"/>
      <c r="Q6" s="208"/>
      <c r="R6" s="166" t="str">
        <f ca="1">IF(ISERROR($V6),"",OFFSET('Smelter Look-up'!$C$4,$V6-4,0)&amp;"")</f>
        <v>Tin Smelting Branch of Yunnan Tin Co., Ltd.</v>
      </c>
      <c r="S6" s="165" t="str">
        <f t="shared" ref="S6:S37" ca="1" si="2">IF(B6="","",IF(ISERROR(MATCH($E6,CL,0)),"Unknown",INDIRECT("'C'!$A$"&amp;MATCH($E6,CL,0)+1)))</f>
        <v>CN</v>
      </c>
      <c r="T6" s="165" t="str">
        <f ca="1">IF(B6="","",IF(ISERROR(MATCH($J6,SorP!$B$1:$B$6261,0)),"",INDIRECT("'SorP'!$A$"&amp;MATCH($S6&amp;$J6,SorP!C:C,0))))</f>
        <v>CN-YN</v>
      </c>
      <c r="U6" s="185"/>
      <c r="V6" s="209">
        <f ca="1">IF(C6="",NA(),IF(OR(C6="Smelter not listed",C6="Smelter not yet identified"),MATCH($B6&amp;$D6,'Smelter Look-up'!$J:$J,0),MATCH($B6&amp;$C6,'Smelter Look-up'!$J:$J,0)))</f>
        <v>546</v>
      </c>
      <c r="X6" s="210">
        <f t="shared" ref="X6:X37" ca="1" si="3">IF(AND(C6="Smelter not listed",OR(LEN(D6)=0,LEN(E6)=0)),1,0)</f>
        <v>0</v>
      </c>
      <c r="AB6" s="211" t="str">
        <f t="shared" ref="AB6:AB37" ca="1" si="4">B6&amp;C6</f>
        <v>TinTin Smelting Branch of Yunnan Tin Co., Ltd.</v>
      </c>
    </row>
    <row r="7" spans="1:34" s="210" customFormat="1" ht="20.100000000000001" customHeight="1">
      <c r="A7" s="245" t="s">
        <v>1728</v>
      </c>
      <c r="B7" s="166" t="str">
        <f ca="1">IF(LEN(A7)=0,"",INDEX('Smelter Look-up'!$A:$A,MATCH($A7,'Smelter Look-up'!$E:$E,0)))</f>
        <v>Tin</v>
      </c>
      <c r="C7" s="170" t="str">
        <f ca="1">IF(LEN(A7)=0,"",INDEX('Smelter Look-up'!$C:$C,MATCH($A7,'Smelter Look-up'!$E:$E,0)))</f>
        <v>Aurubis Beerse</v>
      </c>
      <c r="D7" s="213"/>
      <c r="E7" s="166" t="str">
        <f ca="1">IF(ISERROR($V7),"",OFFSET('Smelter Look-up'!$D$4,$V7-4,0)&amp;"")</f>
        <v>BELGIUM</v>
      </c>
      <c r="F7" s="166" t="str">
        <f ca="1">IF(ISERROR($V7),"",OFFSET('Smelter Look-up'!$E$4,$V7-4,0))</f>
        <v>CID002773</v>
      </c>
      <c r="G7" s="166" t="str">
        <f ca="1">IF(C7=$X$4,IF(ISERROR($V7),"Enter smelter details","RMI"),IF(ISERROR($V7),"",OFFSET('Smelter Look-up'!$F$4,$V7-4,0)))</f>
        <v>RMI</v>
      </c>
      <c r="H7" s="167">
        <f ca="1">IF(ISERROR($V7),"",OFFSET('Smelter Look-up'!$G$4,$V7-4,0))</f>
        <v>0</v>
      </c>
      <c r="I7" s="168" t="str">
        <f ca="1">IF(ISERROR($V7),"",OFFSET('Smelter Look-up'!$H$4,$V7-4,0))</f>
        <v>Beerse</v>
      </c>
      <c r="J7" s="168" t="str">
        <f ca="1">IF(ISERROR($V7),"",OFFSET('Smelter Look-up'!$I$4,$V7-4,0))</f>
        <v>Antwerpen</v>
      </c>
      <c r="K7" s="207"/>
      <c r="L7" s="207"/>
      <c r="M7" s="207"/>
      <c r="N7" s="207"/>
      <c r="O7" s="207"/>
      <c r="P7" s="169"/>
      <c r="Q7" s="208"/>
      <c r="R7" s="166" t="str">
        <f ca="1">IF(ISERROR($V7),"",OFFSET('Smelter Look-up'!$C$4,$V7-4,0)&amp;"")</f>
        <v>Aurubis Beerse</v>
      </c>
      <c r="S7" s="165" t="str">
        <f t="shared" ca="1" si="2"/>
        <v>BE</v>
      </c>
      <c r="T7" s="165" t="str">
        <f ca="1">IF(B7="","",IF(ISERROR(MATCH($J7,SorP!$B$1:$B$6261,0)),"",INDIRECT("'SorP'!$A$"&amp;MATCH($S7&amp;$J7,SorP!C:C,0))))</f>
        <v>BE-VAN</v>
      </c>
      <c r="U7" s="185"/>
      <c r="V7" s="209">
        <f ca="1">IF(C7="",NA(),IF(OR(C7="Smelter not listed",C7="Smelter not yet identified"),MATCH($B7&amp;$D7,'Smelter Look-up'!$J:$J,0),MATCH($B7&amp;$C7,'Smelter Look-up'!$J:$J,0)))</f>
        <v>423</v>
      </c>
      <c r="X7" s="210">
        <f t="shared" ca="1" si="3"/>
        <v>0</v>
      </c>
      <c r="AB7" s="211" t="str">
        <f t="shared" ca="1" si="4"/>
        <v>TinAurubis Beerse</v>
      </c>
    </row>
    <row r="8" spans="1:34" s="210" customFormat="1" ht="20.100000000000001" customHeight="1">
      <c r="A8" s="245" t="s">
        <v>736</v>
      </c>
      <c r="B8" s="166" t="str">
        <f ca="1">IF(LEN(A8)=0,"",INDEX('Smelter Look-up'!$A:$A,MATCH($A8,'Smelter Look-up'!$E:$E,0)))</f>
        <v>Tin</v>
      </c>
      <c r="C8" s="170" t="str">
        <f ca="1">IF(LEN(A8)=0,"",INDEX('Smelter Look-up'!$C:$C,MATCH($A8,'Smelter Look-up'!$E:$E,0)))</f>
        <v>EM Vinto</v>
      </c>
      <c r="D8" s="213"/>
      <c r="E8" s="166" t="str">
        <f ca="1">IF(ISERROR($V8),"",OFFSET('Smelter Look-up'!$D$4,$V8-4,0)&amp;"")</f>
        <v>BOLIVIA (PLURINATIONAL STATE OF)</v>
      </c>
      <c r="F8" s="166" t="str">
        <f ca="1">IF(ISERROR($V8),"",OFFSET('Smelter Look-up'!$E$4,$V8-4,0))</f>
        <v>CID000438</v>
      </c>
      <c r="G8" s="166" t="str">
        <f ca="1">IF(C8=$X$4,IF(ISERROR($V8),"Enter smelter details","RMI"),IF(ISERROR($V8),"",OFFSET('Smelter Look-up'!$F$4,$V8-4,0)))</f>
        <v>RMI</v>
      </c>
      <c r="H8" s="167">
        <f ca="1">IF(ISERROR($V8),"",OFFSET('Smelter Look-up'!$G$4,$V8-4,0))</f>
        <v>0</v>
      </c>
      <c r="I8" s="168" t="str">
        <f ca="1">IF(ISERROR($V8),"",OFFSET('Smelter Look-up'!$H$4,$V8-4,0))</f>
        <v>Oruro</v>
      </c>
      <c r="J8" s="168" t="str">
        <f ca="1">IF(ISERROR($V8),"",OFFSET('Smelter Look-up'!$I$4,$V8-4,0))</f>
        <v>Oruro</v>
      </c>
      <c r="K8" s="207"/>
      <c r="L8" s="207"/>
      <c r="M8" s="207"/>
      <c r="N8" s="207"/>
      <c r="O8" s="207"/>
      <c r="P8" s="169"/>
      <c r="Q8" s="208"/>
      <c r="R8" s="166" t="str">
        <f ca="1">IF(ISERROR($V8),"",OFFSET('Smelter Look-up'!$C$4,$V8-4,0)&amp;"")</f>
        <v>EM Vinto</v>
      </c>
      <c r="S8" s="165" t="str">
        <f t="shared" ca="1" si="2"/>
        <v>Unknown</v>
      </c>
      <c r="T8" s="165" t="e">
        <f ca="1">IF(B8="","",IF(ISERROR(MATCH($J8,SorP!$B$1:$B$6261,0)),"",INDIRECT("'SorP'!$A$"&amp;MATCH($S8&amp;$J8,SorP!C:C,0))))</f>
        <v>#N/A</v>
      </c>
      <c r="U8" s="185"/>
      <c r="V8" s="209">
        <f ca="1">IF(C8="",NA(),IF(OR(C8="Smelter not listed",C8="Smelter not yet identified"),MATCH($B8&amp;$D8,'Smelter Look-up'!$J:$J,0),MATCH($B8&amp;$C8,'Smelter Look-up'!$J:$J,0)))</f>
        <v>453</v>
      </c>
      <c r="X8" s="210">
        <f t="shared" ca="1" si="3"/>
        <v>0</v>
      </c>
      <c r="AB8" s="211" t="str">
        <f t="shared" ca="1" si="4"/>
        <v>TinEM Vinto</v>
      </c>
    </row>
    <row r="9" spans="1:34" s="210" customFormat="1" ht="20.100000000000001" customHeight="1">
      <c r="A9" s="245" t="s">
        <v>13348</v>
      </c>
      <c r="B9" s="166" t="str">
        <f ca="1">IF(LEN(A9)=0,"",INDEX('Smelter Look-up'!$A:$A,MATCH($A9,'Smelter Look-up'!$E:$E,0)))</f>
        <v>Tin</v>
      </c>
      <c r="C9" s="170" t="str">
        <f ca="1">IF(LEN(A9)=0,"",INDEX('Smelter Look-up'!$C:$C,MATCH($A9,'Smelter Look-up'!$E:$E,0)))</f>
        <v>Luna Smelter, Ltd.</v>
      </c>
      <c r="D9" s="213"/>
      <c r="E9" s="166" t="str">
        <f ca="1">IF(ISERROR($V9),"",OFFSET('Smelter Look-up'!$D$4,$V9-4,0)&amp;"")</f>
        <v>RWANDA</v>
      </c>
      <c r="F9" s="166" t="str">
        <f ca="1">IF(ISERROR($V9),"",OFFSET('Smelter Look-up'!$E$4,$V9-4,0))</f>
        <v>CID003387</v>
      </c>
      <c r="G9" s="166" t="str">
        <f ca="1">IF(C9=$X$4,IF(ISERROR($V9),"Enter smelter details","RMI"),IF(ISERROR($V9),"",OFFSET('Smelter Look-up'!$F$4,$V9-4,0)))</f>
        <v>RMI</v>
      </c>
      <c r="H9" s="167">
        <f ca="1">IF(ISERROR($V9),"",OFFSET('Smelter Look-up'!$G$4,$V9-4,0))</f>
        <v>0</v>
      </c>
      <c r="I9" s="168" t="str">
        <f ca="1">IF(ISERROR($V9),"",OFFSET('Smelter Look-up'!$H$4,$V9-4,0))</f>
        <v>Kigali</v>
      </c>
      <c r="J9" s="168" t="str">
        <f ca="1">IF(ISERROR($V9),"",OFFSET('Smelter Look-up'!$I$4,$V9-4,0))</f>
        <v>City of Kigali</v>
      </c>
      <c r="K9" s="207"/>
      <c r="L9" s="207"/>
      <c r="M9" s="207"/>
      <c r="N9" s="207"/>
      <c r="O9" s="207"/>
      <c r="P9" s="169"/>
      <c r="Q9" s="208"/>
      <c r="R9" s="166" t="str">
        <f ca="1">IF(ISERROR($V9),"",OFFSET('Smelter Look-up'!$C$4,$V9-4,0)&amp;"")</f>
        <v>Luna Smelter, Ltd.</v>
      </c>
      <c r="S9" s="165" t="str">
        <f t="shared" ca="1" si="2"/>
        <v>RW</v>
      </c>
      <c r="T9" s="165" t="str">
        <f ca="1">IF(B9="","",IF(ISERROR(MATCH($J9,SorP!$B$1:$B$6261,0)),"",INDIRECT("'SorP'!$A$"&amp;MATCH($S9&amp;$J9,SorP!C:C,0))))</f>
        <v>RW-01</v>
      </c>
      <c r="U9" s="185"/>
      <c r="V9" s="209">
        <f ca="1">IF(C9="",NA(),IF(OR(C9="Smelter not listed",C9="Smelter not yet identified"),MATCH($B9&amp;$D9,'Smelter Look-up'!$J:$J,0),MATCH($B9&amp;$C9,'Smelter Look-up'!$J:$J,0)))</f>
        <v>488</v>
      </c>
      <c r="X9" s="210">
        <f t="shared" ca="1" si="3"/>
        <v>0</v>
      </c>
      <c r="AB9" s="211" t="str">
        <f t="shared" ca="1" si="4"/>
        <v>TinLuna Smelter, Ltd.</v>
      </c>
    </row>
    <row r="10" spans="1:34" s="210" customFormat="1" ht="20.100000000000001" customHeight="1">
      <c r="A10" s="245" t="s">
        <v>743</v>
      </c>
      <c r="B10" s="166" t="str">
        <f ca="1">IF(LEN(A10)=0,"",INDEX('Smelter Look-up'!$A:$A,MATCH($A10,'Smelter Look-up'!$E:$E,0)))</f>
        <v>Tin</v>
      </c>
      <c r="C10" s="170" t="str">
        <f ca="1">IF(LEN(A10)=0,"",INDEX('Smelter Look-up'!$C:$C,MATCH($A10,'Smelter Look-up'!$E:$E,0)))</f>
        <v>Mineracao Taboca S.A.</v>
      </c>
      <c r="D10" s="213"/>
      <c r="E10" s="166" t="str">
        <f ca="1">IF(ISERROR($V10),"",OFFSET('Smelter Look-up'!$D$4,$V10-4,0)&amp;"")</f>
        <v>BRAZIL</v>
      </c>
      <c r="F10" s="166" t="str">
        <f ca="1">IF(ISERROR($V10),"",OFFSET('Smelter Look-up'!$E$4,$V10-4,0))</f>
        <v>CID001173</v>
      </c>
      <c r="G10" s="166" t="str">
        <f ca="1">IF(C10=$X$4,IF(ISERROR($V10),"Enter smelter details","RMI"),IF(ISERROR($V10),"",OFFSET('Smelter Look-up'!$F$4,$V10-4,0)))</f>
        <v>RMI</v>
      </c>
      <c r="H10" s="167">
        <f ca="1">IF(ISERROR($V10),"",OFFSET('Smelter Look-up'!$G$4,$V10-4,0))</f>
        <v>0</v>
      </c>
      <c r="I10" s="168" t="str">
        <f ca="1">IF(ISERROR($V10),"",OFFSET('Smelter Look-up'!$H$4,$V10-4,0))</f>
        <v>Pirapora de Bom Jesus</v>
      </c>
      <c r="J10" s="168" t="str">
        <f ca="1">IF(ISERROR($V10),"",OFFSET('Smelter Look-up'!$I$4,$V10-4,0))</f>
        <v>São Paulo</v>
      </c>
      <c r="K10" s="207"/>
      <c r="L10" s="207"/>
      <c r="M10" s="207"/>
      <c r="N10" s="207"/>
      <c r="O10" s="207"/>
      <c r="P10" s="169"/>
      <c r="Q10" s="208"/>
      <c r="R10" s="166" t="str">
        <f ca="1">IF(ISERROR($V10),"",OFFSET('Smelter Look-up'!$C$4,$V10-4,0)&amp;"")</f>
        <v>Mineracao Taboca S.A.</v>
      </c>
      <c r="S10" s="165" t="str">
        <f t="shared" ca="1" si="2"/>
        <v>BR</v>
      </c>
      <c r="T10" s="165" t="str">
        <f ca="1">IF(B10="","",IF(ISERROR(MATCH($J10,SorP!$B$1:$B$6261,0)),"",INDIRECT("'SorP'!$A$"&amp;MATCH($S10&amp;$J10,SorP!C:C,0))))</f>
        <v>BR-SP</v>
      </c>
      <c r="U10" s="185"/>
      <c r="V10" s="209">
        <f ca="1">IF(C10="",NA(),IF(OR(C10="Smelter not listed",C10="Smelter not yet identified"),MATCH($B10&amp;$D10,'Smelter Look-up'!$J:$J,0),MATCH($B10&amp;$C10,'Smelter Look-up'!$J:$J,0)))</f>
        <v>498</v>
      </c>
      <c r="X10" s="210">
        <f t="shared" ca="1" si="3"/>
        <v>0</v>
      </c>
      <c r="AB10" s="211" t="str">
        <f t="shared" ca="1" si="4"/>
        <v>TinMineracao Taboca S.A.</v>
      </c>
    </row>
    <row r="11" spans="1:34" s="210" customFormat="1" ht="20.100000000000001" customHeight="1">
      <c r="A11" s="245" t="s">
        <v>748</v>
      </c>
      <c r="B11" s="166" t="str">
        <f ca="1">IF(LEN(A11)=0,"",INDEX('Smelter Look-up'!$A:$A,MATCH($A11,'Smelter Look-up'!$E:$E,0)))</f>
        <v>Tin</v>
      </c>
      <c r="C11" s="170" t="str">
        <f ca="1">IF(LEN(A11)=0,"",INDEX('Smelter Look-up'!$C:$C,MATCH($A11,'Smelter Look-up'!$E:$E,0)))</f>
        <v>Operaciones Metalurgicas S.A.</v>
      </c>
      <c r="D11" s="213"/>
      <c r="E11" s="166" t="str">
        <f ca="1">IF(ISERROR($V11),"",OFFSET('Smelter Look-up'!$D$4,$V11-4,0)&amp;"")</f>
        <v>BOLIVIA (PLURINATIONAL STATE OF)</v>
      </c>
      <c r="F11" s="166" t="str">
        <f ca="1">IF(ISERROR($V11),"",OFFSET('Smelter Look-up'!$E$4,$V11-4,0))</f>
        <v>CID001337</v>
      </c>
      <c r="G11" s="166" t="str">
        <f ca="1">IF(C11=$X$4,IF(ISERROR($V11),"Enter smelter details","RMI"),IF(ISERROR($V11),"",OFFSET('Smelter Look-up'!$F$4,$V11-4,0)))</f>
        <v>RMI</v>
      </c>
      <c r="H11" s="167">
        <f ca="1">IF(ISERROR($V11),"",OFFSET('Smelter Look-up'!$G$4,$V11-4,0))</f>
        <v>0</v>
      </c>
      <c r="I11" s="168" t="str">
        <f ca="1">IF(ISERROR($V11),"",OFFSET('Smelter Look-up'!$H$4,$V11-4,0))</f>
        <v>Oruro</v>
      </c>
      <c r="J11" s="168" t="str">
        <f ca="1">IF(ISERROR($V11),"",OFFSET('Smelter Look-up'!$I$4,$V11-4,0))</f>
        <v>Oruro</v>
      </c>
      <c r="K11" s="207"/>
      <c r="L11" s="207"/>
      <c r="M11" s="207"/>
      <c r="N11" s="207"/>
      <c r="O11" s="207"/>
      <c r="P11" s="169"/>
      <c r="Q11" s="208"/>
      <c r="R11" s="166" t="str">
        <f ca="1">IF(ISERROR($V11),"",OFFSET('Smelter Look-up'!$C$4,$V11-4,0)&amp;"")</f>
        <v>Operaciones Metalurgicas S.A.</v>
      </c>
      <c r="S11" s="165" t="str">
        <f t="shared" ca="1" si="2"/>
        <v>Unknown</v>
      </c>
      <c r="T11" s="165" t="e">
        <f ca="1">IF(B11="","",IF(ISERROR(MATCH($J11,SorP!$B$1:$B$6261,0)),"",INDIRECT("'SorP'!$A$"&amp;MATCH($S11&amp;$J11,SorP!C:C,0))))</f>
        <v>#N/A</v>
      </c>
      <c r="U11" s="185"/>
      <c r="V11" s="209">
        <f ca="1">IF(C11="",NA(),IF(OR(C11="Smelter not listed",C11="Smelter not yet identified"),MATCH($B11&amp;$D11,'Smelter Look-up'!$J:$J,0),MATCH($B11&amp;$C11,'Smelter Look-up'!$J:$J,0)))</f>
        <v>514</v>
      </c>
      <c r="X11" s="210">
        <f t="shared" ca="1" si="3"/>
        <v>0</v>
      </c>
      <c r="AB11" s="211" t="str">
        <f t="shared" ca="1" si="4"/>
        <v>TinOperaciones Metalurgicas S.A.</v>
      </c>
    </row>
    <row r="12" spans="1:34" s="210" customFormat="1" ht="20.100000000000001" customHeight="1">
      <c r="A12" s="245" t="s">
        <v>14907</v>
      </c>
      <c r="B12" s="166" t="str">
        <f ca="1">IF(LEN(A12)=0,"",INDEX('Smelter Look-up'!$A:$A,MATCH($A12,'Smelter Look-up'!$E:$E,0)))</f>
        <v>Tin</v>
      </c>
      <c r="C12" s="170" t="str">
        <f ca="1">IF(LEN(A12)=0,"",INDEX('Smelter Look-up'!$C:$C,MATCH($A12,'Smelter Look-up'!$E:$E,0)))</f>
        <v>PT Bangka Prima Tin</v>
      </c>
      <c r="D12" s="213"/>
      <c r="E12" s="166" t="str">
        <f ca="1">IF(ISERROR($V12),"",OFFSET('Smelter Look-up'!$D$4,$V12-4,0)&amp;"")</f>
        <v>INDONESIA</v>
      </c>
      <c r="F12" s="166" t="str">
        <f ca="1">IF(ISERROR($V12),"",OFFSET('Smelter Look-up'!$E$4,$V12-4,0))</f>
        <v>CID002776</v>
      </c>
      <c r="G12" s="166" t="str">
        <f ca="1">IF(C12=$X$4,IF(ISERROR($V12),"Enter smelter details","RMI"),IF(ISERROR($V12),"",OFFSET('Smelter Look-up'!$F$4,$V12-4,0)))</f>
        <v>RMI</v>
      </c>
      <c r="H12" s="167">
        <f ca="1">IF(ISERROR($V12),"",OFFSET('Smelter Look-up'!$G$4,$V12-4,0))</f>
        <v>0</v>
      </c>
      <c r="I12" s="168" t="str">
        <f ca="1">IF(ISERROR($V12),"",OFFSET('Smelter Look-up'!$H$4,$V12-4,0))</f>
        <v>Air Mesu</v>
      </c>
      <c r="J12" s="168" t="str">
        <f ca="1">IF(ISERROR($V12),"",OFFSET('Smelter Look-up'!$I$4,$V12-4,0))</f>
        <v>Kepulauan Bangka Belitung</v>
      </c>
      <c r="K12" s="207"/>
      <c r="L12" s="207"/>
      <c r="M12" s="207"/>
      <c r="N12" s="207"/>
      <c r="O12" s="207"/>
      <c r="P12" s="169"/>
      <c r="Q12" s="208"/>
      <c r="R12" s="166" t="str">
        <f ca="1">IF(ISERROR($V12),"",OFFSET('Smelter Look-up'!$C$4,$V12-4,0)&amp;"")</f>
        <v>PT Bangka Prima Tin</v>
      </c>
      <c r="S12" s="165" t="str">
        <f t="shared" ca="1" si="2"/>
        <v>ID</v>
      </c>
      <c r="T12" s="165" t="str">
        <f ca="1">IF(B12="","",IF(ISERROR(MATCH($J12,SorP!$B$1:$B$6261,0)),"",INDIRECT("'SorP'!$A$"&amp;MATCH($S12&amp;$J12,SorP!C:C,0))))</f>
        <v>ID-BB</v>
      </c>
      <c r="U12" s="185"/>
      <c r="V12" s="209">
        <f ca="1">IF(C12="",NA(),IF(OR(C12="Smelter not listed",C12="Smelter not yet identified"),MATCH($B12&amp;$D12,'Smelter Look-up'!$J:$J,0),MATCH($B12&amp;$C12,'Smelter Look-up'!$J:$J,0)))</f>
        <v>521</v>
      </c>
      <c r="X12" s="210">
        <f t="shared" ca="1" si="3"/>
        <v>0</v>
      </c>
      <c r="AB12" s="211" t="str">
        <f t="shared" ca="1" si="4"/>
        <v>TinPT Bangka Prima Tin</v>
      </c>
    </row>
    <row r="13" spans="1:34" s="210" customFormat="1" ht="20.100000000000001" customHeight="1">
      <c r="A13" s="245" t="s">
        <v>749</v>
      </c>
      <c r="B13" s="166" t="str">
        <f ca="1">IF(LEN(A13)=0,"",INDEX('Smelter Look-up'!$A:$A,MATCH($A13,'Smelter Look-up'!$E:$E,0)))</f>
        <v>Tin</v>
      </c>
      <c r="C13" s="170" t="str">
        <f ca="1">IF(LEN(A13)=0,"",INDEX('Smelter Look-up'!$C:$C,MATCH($A13,'Smelter Look-up'!$E:$E,0)))</f>
        <v>PT Mitra Stania Prima</v>
      </c>
      <c r="D13" s="213"/>
      <c r="E13" s="166" t="str">
        <f ca="1">IF(ISERROR($V13),"",OFFSET('Smelter Look-up'!$D$4,$V13-4,0)&amp;"")</f>
        <v>INDONESIA</v>
      </c>
      <c r="F13" s="166" t="str">
        <f ca="1">IF(ISERROR($V13),"",OFFSET('Smelter Look-up'!$E$4,$V13-4,0))</f>
        <v>CID001453</v>
      </c>
      <c r="G13" s="166" t="str">
        <f ca="1">IF(C13=$X$4,IF(ISERROR($V13),"Enter smelter details","RMI"),IF(ISERROR($V13),"",OFFSET('Smelter Look-up'!$F$4,$V13-4,0)))</f>
        <v>RMI</v>
      </c>
      <c r="H13" s="167">
        <f ca="1">IF(ISERROR($V13),"",OFFSET('Smelter Look-up'!$G$4,$V13-4,0))</f>
        <v>0</v>
      </c>
      <c r="I13" s="168" t="str">
        <f ca="1">IF(ISERROR($V13),"",OFFSET('Smelter Look-up'!$H$4,$V13-4,0))</f>
        <v>Sungailiat</v>
      </c>
      <c r="J13" s="168" t="str">
        <f ca="1">IF(ISERROR($V13),"",OFFSET('Smelter Look-up'!$I$4,$V13-4,0))</f>
        <v>Kepulauan Bangka Belitung</v>
      </c>
      <c r="K13" s="207"/>
      <c r="L13" s="207"/>
      <c r="M13" s="207"/>
      <c r="N13" s="207"/>
      <c r="O13" s="207"/>
      <c r="P13" s="169"/>
      <c r="Q13" s="208"/>
      <c r="R13" s="166" t="str">
        <f ca="1">IF(ISERROR($V13),"",OFFSET('Smelter Look-up'!$C$4,$V13-4,0)&amp;"")</f>
        <v>PT Mitra Stania Prima</v>
      </c>
      <c r="S13" s="165" t="str">
        <f t="shared" ca="1" si="2"/>
        <v>ID</v>
      </c>
      <c r="T13" s="165" t="str">
        <f ca="1">IF(B13="","",IF(ISERROR(MATCH($J13,SorP!$B$1:$B$6261,0)),"",INDIRECT("'SorP'!$A$"&amp;MATCH($S13&amp;$J13,SorP!C:C,0))))</f>
        <v>ID-BB</v>
      </c>
      <c r="U13" s="185"/>
      <c r="V13" s="209">
        <f ca="1">IF(C13="",NA(),IF(OR(C13="Smelter not listed",C13="Smelter not yet identified"),MATCH($B13&amp;$D13,'Smelter Look-up'!$J:$J,0),MATCH($B13&amp;$C13,'Smelter Look-up'!$J:$J,0)))</f>
        <v>524</v>
      </c>
      <c r="X13" s="210">
        <f t="shared" ca="1" si="3"/>
        <v>0</v>
      </c>
      <c r="AB13" s="211" t="str">
        <f t="shared" ca="1" si="4"/>
        <v>TinPT Mitra Stania Prima</v>
      </c>
    </row>
    <row r="14" spans="1:34" s="210" customFormat="1" ht="20.100000000000001" customHeight="1">
      <c r="A14" s="245" t="s">
        <v>13349</v>
      </c>
      <c r="B14" s="166" t="str">
        <f ca="1">IF(LEN(A14)=0,"",INDEX('Smelter Look-up'!$A:$A,MATCH($A14,'Smelter Look-up'!$E:$E,0)))</f>
        <v>Tin</v>
      </c>
      <c r="C14" s="170" t="str">
        <f ca="1">IF(LEN(A14)=0,"",INDEX('Smelter Look-up'!$C:$C,MATCH($A14,'Smelter Look-up'!$E:$E,0)))</f>
        <v>PT Mitra Sukses Globalindo</v>
      </c>
      <c r="D14" s="213"/>
      <c r="E14" s="166" t="str">
        <f ca="1">IF(ISERROR($V14),"",OFFSET('Smelter Look-up'!$D$4,$V14-4,0)&amp;"")</f>
        <v>INDONESIA</v>
      </c>
      <c r="F14" s="166" t="str">
        <f ca="1">IF(ISERROR($V14),"",OFFSET('Smelter Look-up'!$E$4,$V14-4,0))</f>
        <v>CID003449</v>
      </c>
      <c r="G14" s="166" t="str">
        <f ca="1">IF(C14=$X$4,IF(ISERROR($V14),"Enter smelter details","RMI"),IF(ISERROR($V14),"",OFFSET('Smelter Look-up'!$F$4,$V14-4,0)))</f>
        <v>RMI</v>
      </c>
      <c r="H14" s="167">
        <f ca="1">IF(ISERROR($V14),"",OFFSET('Smelter Look-up'!$G$4,$V14-4,0))</f>
        <v>0</v>
      </c>
      <c r="I14" s="168" t="str">
        <f ca="1">IF(ISERROR($V14),"",OFFSET('Smelter Look-up'!$H$4,$V14-4,0))</f>
        <v>Pangkalpinang</v>
      </c>
      <c r="J14" s="168" t="str">
        <f ca="1">IF(ISERROR($V14),"",OFFSET('Smelter Look-up'!$I$4,$V14-4,0))</f>
        <v>Kepulauan Bangka Belitung</v>
      </c>
      <c r="K14" s="207"/>
      <c r="L14" s="207"/>
      <c r="M14" s="207"/>
      <c r="N14" s="207"/>
      <c r="O14" s="207"/>
      <c r="P14" s="169"/>
      <c r="Q14" s="208"/>
      <c r="R14" s="166" t="str">
        <f ca="1">IF(ISERROR($V14),"",OFFSET('Smelter Look-up'!$C$4,$V14-4,0)&amp;"")</f>
        <v>PT Mitra Sukses Globalindo</v>
      </c>
      <c r="S14" s="165" t="str">
        <f t="shared" ca="1" si="2"/>
        <v>ID</v>
      </c>
      <c r="T14" s="165" t="str">
        <f ca="1">IF(B14="","",IF(ISERROR(MATCH($J14,SorP!$B$1:$B$6261,0)),"",INDIRECT("'SorP'!$A$"&amp;MATCH($S14&amp;$J14,SorP!C:C,0))))</f>
        <v>ID-BB</v>
      </c>
      <c r="U14" s="185"/>
      <c r="V14" s="209">
        <f ca="1">IF(C14="",NA(),IF(OR(C14="Smelter not listed",C14="Smelter not yet identified"),MATCH($B14&amp;$D14,'Smelter Look-up'!$J:$J,0),MATCH($B14&amp;$C14,'Smelter Look-up'!$J:$J,0)))</f>
        <v>525</v>
      </c>
      <c r="X14" s="210">
        <f t="shared" ca="1" si="3"/>
        <v>0</v>
      </c>
      <c r="AB14" s="211" t="str">
        <f t="shared" ca="1" si="4"/>
        <v>TinPT Mitra Sukses Globalindo</v>
      </c>
    </row>
    <row r="15" spans="1:34" s="210" customFormat="1" ht="20.100000000000001" customHeight="1">
      <c r="A15" s="245" t="s">
        <v>14902</v>
      </c>
      <c r="B15" s="166" t="str">
        <f ca="1">IF(LEN(A15)=0,"",INDEX('Smelter Look-up'!$A:$A,MATCH($A15,'Smelter Look-up'!$E:$E,0)))</f>
        <v>Tin</v>
      </c>
      <c r="C15" s="170" t="str">
        <f ca="1">IF(LEN(A15)=0,"",INDEX('Smelter Look-up'!$C:$C,MATCH($A15,'Smelter Look-up'!$E:$E,0)))</f>
        <v>PT Premium Tin Indonesia</v>
      </c>
      <c r="D15" s="213"/>
      <c r="E15" s="166" t="str">
        <f ca="1">IF(ISERROR($V15),"",OFFSET('Smelter Look-up'!$D$4,$V15-4,0)&amp;"")</f>
        <v>INDONESIA</v>
      </c>
      <c r="F15" s="166" t="str">
        <f ca="1">IF(ISERROR($V15),"",OFFSET('Smelter Look-up'!$E$4,$V15-4,0))</f>
        <v>CID000313</v>
      </c>
      <c r="G15" s="166" t="str">
        <f ca="1">IF(C15=$X$4,IF(ISERROR($V15),"Enter smelter details","RMI"),IF(ISERROR($V15),"",OFFSET('Smelter Look-up'!$F$4,$V15-4,0)))</f>
        <v>RMI</v>
      </c>
      <c r="H15" s="167">
        <f ca="1">IF(ISERROR($V15),"",OFFSET('Smelter Look-up'!$G$4,$V15-4,0))</f>
        <v>0</v>
      </c>
      <c r="I15" s="168" t="str">
        <f ca="1">IF(ISERROR($V15),"",OFFSET('Smelter Look-up'!$H$4,$V15-4,0))</f>
        <v>Pangkalan Baru</v>
      </c>
      <c r="J15" s="168" t="str">
        <f ca="1">IF(ISERROR($V15),"",OFFSET('Smelter Look-up'!$I$4,$V15-4,0))</f>
        <v>Kepulauan Bangka Belitung</v>
      </c>
      <c r="K15" s="207"/>
      <c r="L15" s="207"/>
      <c r="M15" s="207"/>
      <c r="N15" s="207"/>
      <c r="O15" s="207"/>
      <c r="P15" s="169"/>
      <c r="Q15" s="208"/>
      <c r="R15" s="166" t="str">
        <f ca="1">IF(ISERROR($V15),"",OFFSET('Smelter Look-up'!$C$4,$V15-4,0)&amp;"")</f>
        <v>PT Premium Tin Indonesia</v>
      </c>
      <c r="S15" s="165" t="str">
        <f t="shared" ca="1" si="2"/>
        <v>ID</v>
      </c>
      <c r="T15" s="165" t="str">
        <f ca="1">IF(B15="","",IF(ISERROR(MATCH($J15,SorP!$B$1:$B$6261,0)),"",INDIRECT("'SorP'!$A$"&amp;MATCH($S15&amp;$J15,SorP!C:C,0))))</f>
        <v>ID-BB</v>
      </c>
      <c r="U15" s="185"/>
      <c r="V15" s="209">
        <f ca="1">IF(C15="",NA(),IF(OR(C15="Smelter not listed",C15="Smelter not yet identified"),MATCH($B15&amp;$D15,'Smelter Look-up'!$J:$J,0),MATCH($B15&amp;$C15,'Smelter Look-up'!$J:$J,0)))</f>
        <v>526</v>
      </c>
      <c r="X15" s="210">
        <f t="shared" ca="1" si="3"/>
        <v>0</v>
      </c>
      <c r="AB15" s="211" t="str">
        <f t="shared" ca="1" si="4"/>
        <v>TinPT Premium Tin Indonesia</v>
      </c>
    </row>
    <row r="16" spans="1:34" s="210" customFormat="1" ht="20.100000000000001" customHeight="1">
      <c r="A16" s="245" t="s">
        <v>14873</v>
      </c>
      <c r="B16" s="166" t="str">
        <f ca="1">IF(LEN(A16)=0,"",INDEX('Smelter Look-up'!$A:$A,MATCH($A16,'Smelter Look-up'!$E:$E,0)))</f>
        <v>Tin</v>
      </c>
      <c r="C16" s="170" t="str">
        <f ca="1">IF(LEN(A16)=0,"",INDEX('Smelter Look-up'!$C:$C,MATCH($A16,'Smelter Look-up'!$E:$E,0)))</f>
        <v>PT Putera Sarana Shakti (PT PSS)</v>
      </c>
      <c r="D16" s="213"/>
      <c r="E16" s="166" t="str">
        <f ca="1">IF(ISERROR($V16),"",OFFSET('Smelter Look-up'!$D$4,$V16-4,0)&amp;"")</f>
        <v>INDONESIA</v>
      </c>
      <c r="F16" s="166" t="str">
        <f ca="1">IF(ISERROR($V16),"",OFFSET('Smelter Look-up'!$E$4,$V16-4,0))</f>
        <v>CID003868</v>
      </c>
      <c r="G16" s="166" t="str">
        <f ca="1">IF(C16=$X$4,IF(ISERROR($V16),"Enter smelter details","RMI"),IF(ISERROR($V16),"",OFFSET('Smelter Look-up'!$F$4,$V16-4,0)))</f>
        <v>RMI</v>
      </c>
      <c r="H16" s="167">
        <f ca="1">IF(ISERROR($V16),"",OFFSET('Smelter Look-up'!$G$4,$V16-4,0))</f>
        <v>0</v>
      </c>
      <c r="I16" s="168" t="str">
        <f ca="1">IF(ISERROR($V16),"",OFFSET('Smelter Look-up'!$H$4,$V16-4,0))</f>
        <v>Sungailiat</v>
      </c>
      <c r="J16" s="168" t="str">
        <f ca="1">IF(ISERROR($V16),"",OFFSET('Smelter Look-up'!$I$4,$V16-4,0))</f>
        <v>Kepulauan Bangka Belitung</v>
      </c>
      <c r="K16" s="207"/>
      <c r="L16" s="207"/>
      <c r="M16" s="207"/>
      <c r="N16" s="207"/>
      <c r="O16" s="207"/>
      <c r="P16" s="169"/>
      <c r="Q16" s="208"/>
      <c r="R16" s="166" t="str">
        <f ca="1">IF(ISERROR($V16),"",OFFSET('Smelter Look-up'!$C$4,$V16-4,0)&amp;"")</f>
        <v>PT Putera Sarana Shakti (PT PSS)</v>
      </c>
      <c r="S16" s="165" t="str">
        <f t="shared" ca="1" si="2"/>
        <v>ID</v>
      </c>
      <c r="T16" s="165" t="str">
        <f ca="1">IF(B16="","",IF(ISERROR(MATCH($J16,SorP!$B$1:$B$6261,0)),"",INDIRECT("'SorP'!$A$"&amp;MATCH($S16&amp;$J16,SorP!C:C,0))))</f>
        <v>ID-BB</v>
      </c>
      <c r="U16" s="185"/>
      <c r="V16" s="209">
        <f ca="1">IF(C16="",NA(),IF(OR(C16="Smelter not listed",C16="Smelter not yet identified"),MATCH($B16&amp;$D16,'Smelter Look-up'!$J:$J,0),MATCH($B16&amp;$C16,'Smelter Look-up'!$J:$J,0)))</f>
        <v>528</v>
      </c>
      <c r="X16" s="210">
        <f t="shared" ca="1" si="3"/>
        <v>0</v>
      </c>
      <c r="AB16" s="211" t="str">
        <f t="shared" ca="1" si="4"/>
        <v>TinPT Putera Sarana Shakti (PT PSS)</v>
      </c>
    </row>
    <row r="17" spans="1:28" s="210" customFormat="1" ht="20.100000000000001" customHeight="1">
      <c r="A17" s="245" t="s">
        <v>15179</v>
      </c>
      <c r="B17" s="166" t="str">
        <f ca="1">IF(LEN(A17)=0,"",INDEX('Smelter Look-up'!$A:$A,MATCH($A17,'Smelter Look-up'!$E:$E,0)))</f>
        <v>Tin</v>
      </c>
      <c r="C17" s="170" t="str">
        <f ca="1">IF(LEN(A17)=0,"",INDEX('Smelter Look-up'!$C:$C,MATCH($A17,'Smelter Look-up'!$E:$E,0)))</f>
        <v>PT Rajehan Ariq</v>
      </c>
      <c r="D17" s="213"/>
      <c r="E17" s="166" t="str">
        <f ca="1">IF(ISERROR($V17),"",OFFSET('Smelter Look-up'!$D$4,$V17-4,0)&amp;"")</f>
        <v>INDONESIA</v>
      </c>
      <c r="F17" s="166" t="str">
        <f ca="1">IF(ISERROR($V17),"",OFFSET('Smelter Look-up'!$E$4,$V17-4,0))</f>
        <v>CID002593</v>
      </c>
      <c r="G17" s="166" t="str">
        <f ca="1">IF(C17=$X$4,IF(ISERROR($V17),"Enter smelter details","RMI"),IF(ISERROR($V17),"",OFFSET('Smelter Look-up'!$F$4,$V17-4,0)))</f>
        <v>RMI</v>
      </c>
      <c r="H17" s="167">
        <f ca="1">IF(ISERROR($V17),"",OFFSET('Smelter Look-up'!$G$4,$V17-4,0))</f>
        <v>0</v>
      </c>
      <c r="I17" s="168" t="str">
        <f ca="1">IF(ISERROR($V17),"",OFFSET('Smelter Look-up'!$H$4,$V17-4,0))</f>
        <v>Pangkal Pinang</v>
      </c>
      <c r="J17" s="168" t="str">
        <f ca="1">IF(ISERROR($V17),"",OFFSET('Smelter Look-up'!$I$4,$V17-4,0))</f>
        <v>Kepulauan Bangka Belitung</v>
      </c>
      <c r="K17" s="207"/>
      <c r="L17" s="207"/>
      <c r="M17" s="207"/>
      <c r="N17" s="207"/>
      <c r="O17" s="207"/>
      <c r="P17" s="169"/>
      <c r="Q17" s="208"/>
      <c r="R17" s="166" t="str">
        <f ca="1">IF(ISERROR($V17),"",OFFSET('Smelter Look-up'!$C$4,$V17-4,0)&amp;"")</f>
        <v>PT Rajehan Ariq</v>
      </c>
      <c r="S17" s="165" t="str">
        <f t="shared" ca="1" si="2"/>
        <v>ID</v>
      </c>
      <c r="T17" s="165" t="str">
        <f ca="1">IF(B17="","",IF(ISERROR(MATCH($J17,SorP!$B$1:$B$6261,0)),"",INDIRECT("'SorP'!$A$"&amp;MATCH($S17&amp;$J17,SorP!C:C,0))))</f>
        <v>ID-BB</v>
      </c>
      <c r="U17" s="185"/>
      <c r="V17" s="209">
        <f ca="1">IF(C17="",NA(),IF(OR(C17="Smelter not listed",C17="Smelter not yet identified"),MATCH($B17&amp;$D17,'Smelter Look-up'!$J:$J,0),MATCH($B17&amp;$C17,'Smelter Look-up'!$J:$J,0)))</f>
        <v>529</v>
      </c>
      <c r="X17" s="210">
        <f t="shared" ca="1" si="3"/>
        <v>0</v>
      </c>
      <c r="AB17" s="211" t="str">
        <f t="shared" ca="1" si="4"/>
        <v>TinPT Rajehan Ariq</v>
      </c>
    </row>
    <row r="18" spans="1:28" s="210" customFormat="1" ht="20.100000000000001" customHeight="1">
      <c r="A18" s="165" t="s">
        <v>767</v>
      </c>
      <c r="B18" s="166" t="str">
        <f ca="1">IF(LEN(A18)=0,"",INDEX('Smelter Look-up'!$A:$A,MATCH($A18,'Smelter Look-up'!$E:$E,0)))</f>
        <v>Tin</v>
      </c>
      <c r="C18" s="170" t="str">
        <f ca="1">IF(LEN(A18)=0,"",INDEX('Smelter Look-up'!$C:$C,MATCH($A18,'Smelter Look-up'!$E:$E,0)))</f>
        <v>PT Timah Tbk Kundur</v>
      </c>
      <c r="D18" s="213"/>
      <c r="E18" s="166" t="str">
        <f ca="1">IF(ISERROR($V18),"",OFFSET('Smelter Look-up'!$D$4,$V18-4,0)&amp;"")</f>
        <v>INDONESIA</v>
      </c>
      <c r="F18" s="166" t="str">
        <f ca="1">IF(ISERROR($V18),"",OFFSET('Smelter Look-up'!$E$4,$V18-4,0))</f>
        <v>CID001477</v>
      </c>
      <c r="G18" s="166" t="str">
        <f ca="1">IF(C18=$X$4,IF(ISERROR($V18),"Enter smelter details","RMI"),IF(ISERROR($V18),"",OFFSET('Smelter Look-up'!$F$4,$V18-4,0)))</f>
        <v>RMI</v>
      </c>
      <c r="H18" s="167">
        <f ca="1">IF(ISERROR($V18),"",OFFSET('Smelter Look-up'!$G$4,$V18-4,0))</f>
        <v>0</v>
      </c>
      <c r="I18" s="168" t="str">
        <f ca="1">IF(ISERROR($V18),"",OFFSET('Smelter Look-up'!$H$4,$V18-4,0))</f>
        <v>Kundur</v>
      </c>
      <c r="J18" s="168" t="str">
        <f ca="1">IF(ISERROR($V18),"",OFFSET('Smelter Look-up'!$I$4,$V18-4,0))</f>
        <v>Riau</v>
      </c>
      <c r="K18" s="207"/>
      <c r="L18" s="207"/>
      <c r="M18" s="207"/>
      <c r="N18" s="207"/>
      <c r="O18" s="207"/>
      <c r="P18" s="169"/>
      <c r="Q18" s="208"/>
      <c r="R18" s="166" t="str">
        <f ca="1">IF(ISERROR($V18),"",OFFSET('Smelter Look-up'!$C$4,$V18-4,0)&amp;"")</f>
        <v>PT Timah Tbk Kundur</v>
      </c>
      <c r="S18" s="165" t="str">
        <f t="shared" ca="1" si="2"/>
        <v>ID</v>
      </c>
      <c r="T18" s="165" t="str">
        <f ca="1">IF(B18="","",IF(ISERROR(MATCH($J18,SorP!$B$1:$B$6261,0)),"",INDIRECT("'SorP'!$A$"&amp;MATCH($S18&amp;$J18,SorP!C:C,0))))</f>
        <v>ID-RI</v>
      </c>
      <c r="U18" s="185"/>
      <c r="V18" s="209">
        <f ca="1">IF(C18="",NA(),IF(OR(C18="Smelter not listed",C18="Smelter not yet identified"),MATCH($B18&amp;$D18,'Smelter Look-up'!$J:$J,0),MATCH($B18&amp;$C18,'Smelter Look-up'!$J:$J,0)))</f>
        <v>531</v>
      </c>
      <c r="X18" s="210">
        <f t="shared" ca="1" si="3"/>
        <v>0</v>
      </c>
      <c r="AB18" s="211" t="str">
        <f t="shared" ca="1" si="4"/>
        <v>TinPT Timah Tbk Kundur</v>
      </c>
    </row>
    <row r="19" spans="1:28" s="210" customFormat="1" ht="50.4">
      <c r="A19" s="165" t="s">
        <v>750</v>
      </c>
      <c r="B19" s="166" t="str">
        <f ca="1">IF(LEN(A19)=0,"",INDEX('Smelter Look-up'!$A:$A,MATCH($A19,'Smelter Look-up'!$E:$E,0)))</f>
        <v>Tin</v>
      </c>
      <c r="C19" s="170" t="str">
        <f ca="1">IF(LEN(A19)=0,"",INDEX('Smelter Look-up'!$C:$C,MATCH($A19,'Smelter Look-up'!$E:$E,0)))</f>
        <v>PT Timah Tbk Mentok</v>
      </c>
      <c r="D19" s="213"/>
      <c r="E19" s="166" t="str">
        <f ca="1">IF(ISERROR($V19),"",OFFSET('Smelter Look-up'!$D$4,$V19-4,0)&amp;"")</f>
        <v>INDONESIA</v>
      </c>
      <c r="F19" s="166" t="str">
        <f ca="1">IF(ISERROR($V19),"",OFFSET('Smelter Look-up'!$E$4,$V19-4,0))</f>
        <v>CID001482</v>
      </c>
      <c r="G19" s="166" t="str">
        <f ca="1">IF(C19=$X$4,IF(ISERROR($V19),"Enter smelter details","RMI"),IF(ISERROR($V19),"",OFFSET('Smelter Look-up'!$F$4,$V19-4,0)))</f>
        <v>RMI</v>
      </c>
      <c r="H19" s="167">
        <f ca="1">IF(ISERROR($V19),"",OFFSET('Smelter Look-up'!$G$4,$V19-4,0))</f>
        <v>0</v>
      </c>
      <c r="I19" s="168" t="str">
        <f ca="1">IF(ISERROR($V19),"",OFFSET('Smelter Look-up'!$H$4,$V19-4,0))</f>
        <v>Mentok</v>
      </c>
      <c r="J19" s="168" t="str">
        <f ca="1">IF(ISERROR($V19),"",OFFSET('Smelter Look-up'!$I$4,$V19-4,0))</f>
        <v>Kepulauan Bangka Belitung</v>
      </c>
      <c r="K19" s="207"/>
      <c r="L19" s="207"/>
      <c r="M19" s="207"/>
      <c r="N19" s="207"/>
      <c r="O19" s="207"/>
      <c r="P19" s="169"/>
      <c r="Q19" s="208"/>
      <c r="R19" s="166" t="str">
        <f ca="1">IF(ISERROR($V19),"",OFFSET('Smelter Look-up'!$C$4,$V19-4,0)&amp;"")</f>
        <v>PT Timah Tbk Mentok</v>
      </c>
      <c r="S19" s="165" t="str">
        <f t="shared" ca="1" si="2"/>
        <v>ID</v>
      </c>
      <c r="T19" s="165" t="str">
        <f ca="1">IF(B19="","",IF(ISERROR(MATCH($J19,SorP!$B$1:$B$6261,0)),"",INDIRECT("'SorP'!$A$"&amp;MATCH($S19&amp;$J19,SorP!C:C,0))))</f>
        <v>ID-BB</v>
      </c>
      <c r="U19" s="185"/>
      <c r="V19" s="209">
        <f ca="1">IF(C19="",NA(),IF(OR(C19="Smelter not listed",C19="Smelter not yet identified"),MATCH($B19&amp;$D19,'Smelter Look-up'!$J:$J,0),MATCH($B19&amp;$C19,'Smelter Look-up'!$J:$J,0)))</f>
        <v>532</v>
      </c>
      <c r="X19" s="210">
        <f t="shared" ca="1" si="3"/>
        <v>0</v>
      </c>
      <c r="AB19" s="211" t="str">
        <f t="shared" ca="1" si="4"/>
        <v>TinPT Timah Tbk Mentok</v>
      </c>
    </row>
    <row r="20" spans="1:28" s="210" customFormat="1" ht="25.2">
      <c r="A20" s="165" t="s">
        <v>753</v>
      </c>
      <c r="B20" s="166" t="str">
        <f ca="1">IF(LEN(A20)=0,"",INDEX('Smelter Look-up'!$A:$A,MATCH($A20,'Smelter Look-up'!$E:$E,0)))</f>
        <v>Tin</v>
      </c>
      <c r="C20" s="170" t="str">
        <f ca="1">IF(LEN(A20)=0,"",INDEX('Smelter Look-up'!$C:$C,MATCH($A20,'Smelter Look-up'!$E:$E,0)))</f>
        <v>Thaisarco</v>
      </c>
      <c r="D20" s="213"/>
      <c r="E20" s="166" t="str">
        <f ca="1">IF(ISERROR($V20),"",OFFSET('Smelter Look-up'!$D$4,$V20-4,0)&amp;"")</f>
        <v>THAILAND</v>
      </c>
      <c r="F20" s="166" t="str">
        <f ca="1">IF(ISERROR($V20),"",OFFSET('Smelter Look-up'!$E$4,$V20-4,0))</f>
        <v>CID001898</v>
      </c>
      <c r="G20" s="166" t="str">
        <f ca="1">IF(C20=$X$4,IF(ISERROR($V20),"Enter smelter details","RMI"),IF(ISERROR($V20),"",OFFSET('Smelter Look-up'!$F$4,$V20-4,0)))</f>
        <v>RMI</v>
      </c>
      <c r="H20" s="167">
        <f ca="1">IF(ISERROR($V20),"",OFFSET('Smelter Look-up'!$G$4,$V20-4,0))</f>
        <v>0</v>
      </c>
      <c r="I20" s="168" t="str">
        <f ca="1">IF(ISERROR($V20),"",OFFSET('Smelter Look-up'!$H$4,$V20-4,0))</f>
        <v>Amphur Muang</v>
      </c>
      <c r="J20" s="168" t="str">
        <f ca="1">IF(ISERROR($V20),"",OFFSET('Smelter Look-up'!$I$4,$V20-4,0))</f>
        <v>Phuket</v>
      </c>
      <c r="K20" s="207"/>
      <c r="L20" s="207"/>
      <c r="M20" s="207"/>
      <c r="N20" s="207"/>
      <c r="O20" s="207"/>
      <c r="P20" s="169"/>
      <c r="Q20" s="208"/>
      <c r="R20" s="166" t="str">
        <f ca="1">IF(ISERROR($V20),"",OFFSET('Smelter Look-up'!$C$4,$V20-4,0)&amp;"")</f>
        <v>Thaisarco</v>
      </c>
      <c r="S20" s="165" t="str">
        <f t="shared" ca="1" si="2"/>
        <v>TH</v>
      </c>
      <c r="T20" s="165" t="str">
        <f ca="1">IF(B20="","",IF(ISERROR(MATCH($J20,SorP!$B$1:$B$6261,0)),"",INDIRECT("'SorP'!$A$"&amp;MATCH($S20&amp;$J20,SorP!C:C,0))))</f>
        <v>TH-83</v>
      </c>
      <c r="U20" s="185"/>
      <c r="V20" s="209">
        <f ca="1">IF(C20="",NA(),IF(OR(C20="Smelter not listed",C20="Smelter not yet identified"),MATCH($B20&amp;$D20,'Smelter Look-up'!$J:$J,0),MATCH($B20&amp;$C20,'Smelter Look-up'!$J:$J,0)))</f>
        <v>543</v>
      </c>
      <c r="X20" s="210">
        <f t="shared" ca="1" si="3"/>
        <v>0</v>
      </c>
      <c r="AB20" s="211" t="str">
        <f t="shared" ca="1" si="4"/>
        <v>TinThaisarco</v>
      </c>
    </row>
    <row r="21" spans="1:28" s="210" customFormat="1" ht="75.599999999999994">
      <c r="A21" s="165" t="s">
        <v>754</v>
      </c>
      <c r="B21" s="166" t="str">
        <f ca="1">IF(LEN(A21)=0,"",INDEX('Smelter Look-up'!$A:$A,MATCH($A21,'Smelter Look-up'!$E:$E,0)))</f>
        <v>Tin</v>
      </c>
      <c r="C21" s="170" t="str">
        <f ca="1">IF(LEN(A21)=0,"",INDEX('Smelter Look-up'!$C:$C,MATCH($A21,'Smelter Look-up'!$E:$E,0)))</f>
        <v>White Solder Metalurgia e Mineracao Ltda.</v>
      </c>
      <c r="D21" s="213"/>
      <c r="E21" s="166" t="str">
        <f ca="1">IF(ISERROR($V21),"",OFFSET('Smelter Look-up'!$D$4,$V21-4,0)&amp;"")</f>
        <v>BRAZIL</v>
      </c>
      <c r="F21" s="166" t="str">
        <f ca="1">IF(ISERROR($V21),"",OFFSET('Smelter Look-up'!$E$4,$V21-4,0))</f>
        <v>CID002036</v>
      </c>
      <c r="G21" s="166" t="str">
        <f ca="1">IF(C21=$X$4,IF(ISERROR($V21),"Enter smelter details","RMI"),IF(ISERROR($V21),"",OFFSET('Smelter Look-up'!$F$4,$V21-4,0)))</f>
        <v>RMI</v>
      </c>
      <c r="H21" s="167">
        <f ca="1">IF(ISERROR($V21),"",OFFSET('Smelter Look-up'!$G$4,$V21-4,0))</f>
        <v>0</v>
      </c>
      <c r="I21" s="168" t="str">
        <f ca="1">IF(ISERROR($V21),"",OFFSET('Smelter Look-up'!$H$4,$V21-4,0))</f>
        <v>Ariquemes</v>
      </c>
      <c r="J21" s="168" t="str">
        <f ca="1">IF(ISERROR($V21),"",OFFSET('Smelter Look-up'!$I$4,$V21-4,0))</f>
        <v>Rondônia</v>
      </c>
      <c r="K21" s="207"/>
      <c r="L21" s="207"/>
      <c r="M21" s="207"/>
      <c r="N21" s="207"/>
      <c r="O21" s="207"/>
      <c r="P21" s="169"/>
      <c r="Q21" s="208"/>
      <c r="R21" s="166" t="str">
        <f ca="1">IF(ISERROR($V21),"",OFFSET('Smelter Look-up'!$C$4,$V21-4,0)&amp;"")</f>
        <v>White Solder Metalurgia e Mineracao Ltda.</v>
      </c>
      <c r="S21" s="165" t="str">
        <f t="shared" ca="1" si="2"/>
        <v>BR</v>
      </c>
      <c r="T21" s="165" t="str">
        <f ca="1">IF(B21="","",IF(ISERROR(MATCH($J21,SorP!$B$1:$B$6261,0)),"",INDIRECT("'SorP'!$A$"&amp;MATCH($S21&amp;$J21,SorP!C:C,0))))</f>
        <v>BR-RO</v>
      </c>
      <c r="U21" s="185"/>
      <c r="V21" s="209">
        <f ca="1">IF(C21="",NA(),IF(OR(C21="Smelter not listed",C21="Smelter not yet identified"),MATCH($B21&amp;$D21,'Smelter Look-up'!$J:$J,0),MATCH($B21&amp;$C21,'Smelter Look-up'!$J:$J,0)))</f>
        <v>551</v>
      </c>
      <c r="X21" s="210">
        <f t="shared" ca="1" si="3"/>
        <v>0</v>
      </c>
      <c r="AB21" s="211" t="str">
        <f t="shared" ca="1" si="4"/>
        <v>TinWhite Solder Metalurgia e Mineracao Ltda.</v>
      </c>
    </row>
    <row r="22" spans="1:28" s="210" customFormat="1" ht="50.4">
      <c r="A22" s="165" t="s">
        <v>12709</v>
      </c>
      <c r="B22" s="166" t="str">
        <f ca="1">IF(LEN(A22)=0,"",INDEX('Smelter Look-up'!$A:$A,MATCH($A22,'Smelter Look-up'!$E:$E,0)))</f>
        <v>Tin</v>
      </c>
      <c r="C22" s="170" t="str">
        <f ca="1">IF(LEN(A22)=0,"",INDEX('Smelter Look-up'!$C:$C,MATCH($A22,'Smelter Look-up'!$E:$E,0)))</f>
        <v>Tin Technology &amp; Refining</v>
      </c>
      <c r="D22" s="213"/>
      <c r="E22" s="166" t="str">
        <f ca="1">IF(ISERROR($V22),"",OFFSET('Smelter Look-up'!$D$4,$V22-4,0)&amp;"")</f>
        <v>UNITED STATES OF AMERICA</v>
      </c>
      <c r="F22" s="166" t="str">
        <f ca="1">IF(ISERROR($V22),"",OFFSET('Smelter Look-up'!$E$4,$V22-4,0))</f>
        <v>CID003325</v>
      </c>
      <c r="G22" s="166" t="str">
        <f ca="1">IF(C22=$X$4,IF(ISERROR($V22),"Enter smelter details","RMI"),IF(ISERROR($V22),"",OFFSET('Smelter Look-up'!$F$4,$V22-4,0)))</f>
        <v>RMI</v>
      </c>
      <c r="H22" s="167">
        <f ca="1">IF(ISERROR($V22),"",OFFSET('Smelter Look-up'!$G$4,$V22-4,0))</f>
        <v>0</v>
      </c>
      <c r="I22" s="168" t="str">
        <f ca="1">IF(ISERROR($V22),"",OFFSET('Smelter Look-up'!$H$4,$V22-4,0))</f>
        <v>West Chester</v>
      </c>
      <c r="J22" s="168" t="str">
        <f ca="1">IF(ISERROR($V22),"",OFFSET('Smelter Look-up'!$I$4,$V22-4,0))</f>
        <v>Pennsylvania</v>
      </c>
      <c r="K22" s="207"/>
      <c r="L22" s="207"/>
      <c r="M22" s="207"/>
      <c r="N22" s="207"/>
      <c r="O22" s="207"/>
      <c r="P22" s="169"/>
      <c r="Q22" s="208"/>
      <c r="R22" s="166" t="str">
        <f ca="1">IF(ISERROR($V22),"",OFFSET('Smelter Look-up'!$C$4,$V22-4,0)&amp;"")</f>
        <v>Tin Technology &amp; Refining</v>
      </c>
      <c r="S22" s="165" t="str">
        <f t="shared" ca="1" si="2"/>
        <v>US</v>
      </c>
      <c r="T22" s="165" t="str">
        <f ca="1">IF(B22="","",IF(ISERROR(MATCH($J22,SorP!$B$1:$B$6261,0)),"",INDIRECT("'SorP'!$A$"&amp;MATCH($S22&amp;$J22,SorP!C:C,0))))</f>
        <v>US-PA</v>
      </c>
      <c r="U22" s="185"/>
      <c r="V22" s="209">
        <f ca="1">IF(C22="",NA(),IF(OR(C22="Smelter not listed",C22="Smelter not yet identified"),MATCH($B22&amp;$D22,'Smelter Look-up'!$J:$J,0),MATCH($B22&amp;$C22,'Smelter Look-up'!$J:$J,0)))</f>
        <v>547</v>
      </c>
      <c r="X22" s="210">
        <f t="shared" ca="1" si="3"/>
        <v>0</v>
      </c>
      <c r="AB22" s="211" t="str">
        <f t="shared" ca="1" si="4"/>
        <v>TinTin Technology &amp; Refining</v>
      </c>
    </row>
    <row r="23" spans="1:28" s="210" customFormat="1" ht="20.399999999999999">
      <c r="A23" s="165" t="s">
        <v>1362</v>
      </c>
      <c r="B23" s="166" t="str">
        <f ca="1">IF(LEN(A23)=0,"",INDEX('Smelter Look-up'!$A:$A,MATCH($A23,'Smelter Look-up'!$E:$E,0)))</f>
        <v>Tin</v>
      </c>
      <c r="C23" s="170" t="str">
        <f ca="1">IF(LEN(A23)=0,"",INDEX('Smelter Look-up'!$C:$C,MATCH($A23,'Smelter Look-up'!$E:$E,0)))</f>
        <v>Dowa</v>
      </c>
      <c r="D23" s="213"/>
      <c r="E23" s="166" t="str">
        <f ca="1">IF(ISERROR($V23),"",OFFSET('Smelter Look-up'!$D$4,$V23-4,0)&amp;"")</f>
        <v>JAPAN</v>
      </c>
      <c r="F23" s="166" t="str">
        <f ca="1">IF(ISERROR($V23),"",OFFSET('Smelter Look-up'!$E$4,$V23-4,0))</f>
        <v>CID000402</v>
      </c>
      <c r="G23" s="166" t="str">
        <f ca="1">IF(C23=$X$4,IF(ISERROR($V23),"Enter smelter details","RMI"),IF(ISERROR($V23),"",OFFSET('Smelter Look-up'!$F$4,$V23-4,0)))</f>
        <v>RMI</v>
      </c>
      <c r="H23" s="167">
        <f ca="1">IF(ISERROR($V23),"",OFFSET('Smelter Look-up'!$G$4,$V23-4,0))</f>
        <v>0</v>
      </c>
      <c r="I23" s="168" t="str">
        <f ca="1">IF(ISERROR($V23),"",OFFSET('Smelter Look-up'!$H$4,$V23-4,0))</f>
        <v>Kosaka</v>
      </c>
      <c r="J23" s="168" t="str">
        <f ca="1">IF(ISERROR($V23),"",OFFSET('Smelter Look-up'!$I$4,$V23-4,0))</f>
        <v>Akita</v>
      </c>
      <c r="K23" s="207"/>
      <c r="L23" s="207"/>
      <c r="M23" s="207"/>
      <c r="N23" s="207"/>
      <c r="O23" s="207"/>
      <c r="P23" s="169"/>
      <c r="Q23" s="208"/>
      <c r="R23" s="166" t="str">
        <f ca="1">IF(ISERROR($V23),"",OFFSET('Smelter Look-up'!$C$4,$V23-4,0)&amp;"")</f>
        <v>Dowa</v>
      </c>
      <c r="S23" s="165" t="str">
        <f t="shared" ca="1" si="2"/>
        <v>JP</v>
      </c>
      <c r="T23" s="165" t="str">
        <f ca="1">IF(B23="","",IF(ISERROR(MATCH($J23,SorP!$B$1:$B$6261,0)),"",INDIRECT("'SorP'!$A$"&amp;MATCH($S23&amp;$J23,SorP!C:C,0))))</f>
        <v>JP-05</v>
      </c>
      <c r="U23" s="185"/>
      <c r="V23" s="209">
        <f ca="1">IF(C23="",NA(),IF(OR(C23="Smelter not listed",C23="Smelter not yet identified"),MATCH($B23&amp;$D23,'Smelter Look-up'!$J:$J,0),MATCH($B23&amp;$C23,'Smelter Look-up'!$J:$J,0)))</f>
        <v>450</v>
      </c>
      <c r="X23" s="210">
        <f t="shared" ca="1" si="3"/>
        <v>0</v>
      </c>
      <c r="AB23" s="211" t="str">
        <f t="shared" ca="1" si="4"/>
        <v>TinDowa</v>
      </c>
    </row>
    <row r="24" spans="1:28" s="210" customFormat="1" ht="25.2">
      <c r="A24" s="165" t="s">
        <v>738</v>
      </c>
      <c r="B24" s="166" t="str">
        <f ca="1">IF(LEN(A24)=0,"",INDEX('Smelter Look-up'!$A:$A,MATCH($A24,'Smelter Look-up'!$E:$E,0)))</f>
        <v>Tin</v>
      </c>
      <c r="C24" s="170" t="str">
        <f ca="1">IF(LEN(A24)=0,"",INDEX('Smelter Look-up'!$C:$C,MATCH($A24,'Smelter Look-up'!$E:$E,0)))</f>
        <v>Fenix Metals</v>
      </c>
      <c r="D24" s="213"/>
      <c r="E24" s="166" t="str">
        <f ca="1">IF(ISERROR($V24),"",OFFSET('Smelter Look-up'!$D$4,$V24-4,0)&amp;"")</f>
        <v>POLAND</v>
      </c>
      <c r="F24" s="166" t="str">
        <f ca="1">IF(ISERROR($V24),"",OFFSET('Smelter Look-up'!$E$4,$V24-4,0))</f>
        <v>CID000468</v>
      </c>
      <c r="G24" s="166" t="str">
        <f ca="1">IF(C24=$X$4,IF(ISERROR($V24),"Enter smelter details","RMI"),IF(ISERROR($V24),"",OFFSET('Smelter Look-up'!$F$4,$V24-4,0)))</f>
        <v>RMI</v>
      </c>
      <c r="H24" s="167">
        <f ca="1">IF(ISERROR($V24),"",OFFSET('Smelter Look-up'!$G$4,$V24-4,0))</f>
        <v>0</v>
      </c>
      <c r="I24" s="168" t="str">
        <f ca="1">IF(ISERROR($V24),"",OFFSET('Smelter Look-up'!$H$4,$V24-4,0))</f>
        <v>Chmielów</v>
      </c>
      <c r="J24" s="168" t="str">
        <f ca="1">IF(ISERROR($V24),"",OFFSET('Smelter Look-up'!$I$4,$V24-4,0))</f>
        <v>Podkarpackie</v>
      </c>
      <c r="K24" s="207"/>
      <c r="L24" s="207"/>
      <c r="M24" s="207"/>
      <c r="N24" s="207"/>
      <c r="O24" s="207"/>
      <c r="P24" s="169"/>
      <c r="Q24" s="208"/>
      <c r="R24" s="166" t="str">
        <f ca="1">IF(ISERROR($V24),"",OFFSET('Smelter Look-up'!$C$4,$V24-4,0)&amp;"")</f>
        <v>Fenix Metals</v>
      </c>
      <c r="S24" s="165" t="str">
        <f t="shared" ca="1" si="2"/>
        <v>PL</v>
      </c>
      <c r="T24" s="165" t="str">
        <f ca="1">IF(B24="","",IF(ISERROR(MATCH($J24,SorP!$B$1:$B$6261,0)),"",INDIRECT("'SorP'!$A$"&amp;MATCH($S24&amp;$J24,SorP!C:C,0))))</f>
        <v>PL-18</v>
      </c>
      <c r="U24" s="185"/>
      <c r="V24" s="209">
        <f ca="1">IF(C24="",NA(),IF(OR(C24="Smelter not listed",C24="Smelter not yet identified"),MATCH($B24&amp;$D24,'Smelter Look-up'!$J:$J,0),MATCH($B24&amp;$C24,'Smelter Look-up'!$J:$J,0)))</f>
        <v>462</v>
      </c>
      <c r="X24" s="210">
        <f t="shared" ca="1" si="3"/>
        <v>0</v>
      </c>
      <c r="AB24" s="211" t="str">
        <f t="shared" ca="1" si="4"/>
        <v>TinFenix Metals</v>
      </c>
    </row>
    <row r="25" spans="1:28" s="210" customFormat="1" ht="50.4">
      <c r="A25" s="165" t="s">
        <v>15253</v>
      </c>
      <c r="B25" s="166" t="str">
        <f ca="1">IF(LEN(A25)=0,"",INDEX('Smelter Look-up'!$A:$A,MATCH($A25,'Smelter Look-up'!$E:$E,0)))</f>
        <v>Tin</v>
      </c>
      <c r="C25" s="170" t="str">
        <f ca="1">IF(LEN(A25)=0,"",INDEX('Smelter Look-up'!$C:$C,MATCH($A25,'Smelter Look-up'!$E:$E,0)))</f>
        <v>PT Prima Timah Utama</v>
      </c>
      <c r="D25" s="213"/>
      <c r="E25" s="166" t="str">
        <f ca="1">IF(ISERROR($V25),"",OFFSET('Smelter Look-up'!$D$4,$V25-4,0)&amp;"")</f>
        <v>INDONESIA</v>
      </c>
      <c r="F25" s="166" t="str">
        <f ca="1">IF(ISERROR($V25),"",OFFSET('Smelter Look-up'!$E$4,$V25-4,0))</f>
        <v>CID001458</v>
      </c>
      <c r="G25" s="166" t="str">
        <f ca="1">IF(C25=$X$4,IF(ISERROR($V25),"Enter smelter details","RMI"),IF(ISERROR($V25),"",OFFSET('Smelter Look-up'!$F$4,$V25-4,0)))</f>
        <v>RMI</v>
      </c>
      <c r="H25" s="167">
        <f ca="1">IF(ISERROR($V25),"",OFFSET('Smelter Look-up'!$G$4,$V25-4,0))</f>
        <v>0</v>
      </c>
      <c r="I25" s="168" t="str">
        <f ca="1">IF(ISERROR($V25),"",OFFSET('Smelter Look-up'!$H$4,$V25-4,0))</f>
        <v>Pangkal Pinang</v>
      </c>
      <c r="J25" s="168" t="str">
        <f ca="1">IF(ISERROR($V25),"",OFFSET('Smelter Look-up'!$I$4,$V25-4,0))</f>
        <v>Kepulauan Bangka Belitung</v>
      </c>
      <c r="K25" s="207"/>
      <c r="L25" s="207"/>
      <c r="M25" s="207"/>
      <c r="N25" s="207"/>
      <c r="O25" s="207"/>
      <c r="P25" s="169"/>
      <c r="Q25" s="208"/>
      <c r="R25" s="166" t="str">
        <f ca="1">IF(ISERROR($V25),"",OFFSET('Smelter Look-up'!$C$4,$V25-4,0)&amp;"")</f>
        <v>PT Prima Timah Utama</v>
      </c>
      <c r="S25" s="165" t="str">
        <f t="shared" ca="1" si="2"/>
        <v>ID</v>
      </c>
      <c r="T25" s="165" t="str">
        <f ca="1">IF(B25="","",IF(ISERROR(MATCH($J25,SorP!$B$1:$B$6261,0)),"",INDIRECT("'SorP'!$A$"&amp;MATCH($S25&amp;$J25,SorP!C:C,0))))</f>
        <v>ID-BB</v>
      </c>
      <c r="U25" s="185"/>
      <c r="V25" s="209">
        <f ca="1">IF(C25="",NA(),IF(OR(C25="Smelter not listed",C25="Smelter not yet identified"),MATCH($B25&amp;$D25,'Smelter Look-up'!$J:$J,0),MATCH($B25&amp;$C25,'Smelter Look-up'!$J:$J,0)))</f>
        <v>527</v>
      </c>
      <c r="X25" s="210">
        <f t="shared" ca="1" si="3"/>
        <v>0</v>
      </c>
      <c r="AB25" s="211" t="str">
        <f t="shared" ca="1" si="4"/>
        <v>TinPT Prima Timah Utama</v>
      </c>
    </row>
    <row r="26" spans="1:28" s="210" customFormat="1" ht="25.2">
      <c r="A26" s="165" t="s">
        <v>752</v>
      </c>
      <c r="B26" s="166" t="str">
        <f ca="1">IF(LEN(A26)=0,"",INDEX('Smelter Look-up'!$A:$A,MATCH($A26,'Smelter Look-up'!$E:$E,0)))</f>
        <v>Tin</v>
      </c>
      <c r="C26" s="170" t="str">
        <f ca="1">IF(LEN(A26)=0,"",INDEX('Smelter Look-up'!$C:$C,MATCH($A26,'Smelter Look-up'!$E:$E,0)))</f>
        <v>Rui Da Hung</v>
      </c>
      <c r="D26" s="213"/>
      <c r="E26" s="166" t="str">
        <f ca="1">IF(ISERROR($V26),"",OFFSET('Smelter Look-up'!$D$4,$V26-4,0)&amp;"")</f>
        <v>TAIWAN, PROVINCE OF CHINA</v>
      </c>
      <c r="F26" s="166" t="str">
        <f ca="1">IF(ISERROR($V26),"",OFFSET('Smelter Look-up'!$E$4,$V26-4,0))</f>
        <v>CID001539</v>
      </c>
      <c r="G26" s="166" t="str">
        <f ca="1">IF(C26=$X$4,IF(ISERROR($V26),"Enter smelter details","RMI"),IF(ISERROR($V26),"",OFFSET('Smelter Look-up'!$F$4,$V26-4,0)))</f>
        <v>RMI</v>
      </c>
      <c r="H26" s="167">
        <f ca="1">IF(ISERROR($V26),"",OFFSET('Smelter Look-up'!$G$4,$V26-4,0))</f>
        <v>0</v>
      </c>
      <c r="I26" s="168" t="str">
        <f ca="1">IF(ISERROR($V26),"",OFFSET('Smelter Look-up'!$H$4,$V26-4,0))</f>
        <v>Longtan Shiang Taoyuan</v>
      </c>
      <c r="J26" s="168" t="str">
        <f ca="1">IF(ISERROR($V26),"",OFFSET('Smelter Look-up'!$I$4,$V26-4,0))</f>
        <v>Taoyuan</v>
      </c>
      <c r="K26" s="207"/>
      <c r="L26" s="207"/>
      <c r="M26" s="207"/>
      <c r="N26" s="207"/>
      <c r="O26" s="207"/>
      <c r="P26" s="169"/>
      <c r="Q26" s="208"/>
      <c r="R26" s="166" t="str">
        <f ca="1">IF(ISERROR($V26),"",OFFSET('Smelter Look-up'!$C$4,$V26-4,0)&amp;"")</f>
        <v>Rui Da Hung</v>
      </c>
      <c r="S26" s="165" t="str">
        <f t="shared" ca="1" si="2"/>
        <v>TW</v>
      </c>
      <c r="T26" s="165" t="str">
        <f ca="1">IF(B26="","",IF(ISERROR(MATCH($J26,SorP!$B$1:$B$6261,0)),"",INDIRECT("'SorP'!$A$"&amp;MATCH($S26&amp;$J26,SorP!C:C,0))))</f>
        <v>TW-TAO</v>
      </c>
      <c r="U26" s="185"/>
      <c r="V26" s="209">
        <f ca="1">IF(C26="",NA(),IF(OR(C26="Smelter not listed",C26="Smelter not yet identified"),MATCH($B26&amp;$D26,'Smelter Look-up'!$J:$J,0),MATCH($B26&amp;$C26,'Smelter Look-up'!$J:$J,0)))</f>
        <v>537</v>
      </c>
      <c r="X26" s="210">
        <f t="shared" ca="1" si="3"/>
        <v>0</v>
      </c>
      <c r="AB26" s="211" t="str">
        <f t="shared" ca="1" si="4"/>
        <v>TinRui Da Hung</v>
      </c>
    </row>
    <row r="27" spans="1:28" s="210" customFormat="1" ht="63">
      <c r="A27" s="165" t="s">
        <v>1356</v>
      </c>
      <c r="B27" s="166" t="str">
        <f ca="1">IF(LEN(A27)=0,"",INDEX('Smelter Look-up'!$A:$A,MATCH($A27,'Smelter Look-up'!$E:$E,0)))</f>
        <v>Tin</v>
      </c>
      <c r="C27" s="170" t="str">
        <f ca="1">IF(LEN(A27)=0,"",INDEX('Smelter Look-up'!$C:$C,MATCH($A27,'Smelter Look-up'!$E:$E,0)))</f>
        <v>PT ATD Makmur Mandiri Jaya</v>
      </c>
      <c r="D27" s="213"/>
      <c r="E27" s="166" t="str">
        <f ca="1">IF(ISERROR($V27),"",OFFSET('Smelter Look-up'!$D$4,$V27-4,0)&amp;"")</f>
        <v>INDONESIA</v>
      </c>
      <c r="F27" s="166" t="str">
        <f ca="1">IF(ISERROR($V27),"",OFFSET('Smelter Look-up'!$E$4,$V27-4,0))</f>
        <v>CID002503</v>
      </c>
      <c r="G27" s="166" t="str">
        <f ca="1">IF(C27=$X$4,IF(ISERROR($V27),"Enter smelter details","RMI"),IF(ISERROR($V27),"",OFFSET('Smelter Look-up'!$F$4,$V27-4,0)))</f>
        <v>RMI</v>
      </c>
      <c r="H27" s="167">
        <f ca="1">IF(ISERROR($V27),"",OFFSET('Smelter Look-up'!$G$4,$V27-4,0))</f>
        <v>0</v>
      </c>
      <c r="I27" s="168" t="str">
        <f ca="1">IF(ISERROR($V27),"",OFFSET('Smelter Look-up'!$H$4,$V27-4,0))</f>
        <v>Sungailiat</v>
      </c>
      <c r="J27" s="168" t="str">
        <f ca="1">IF(ISERROR($V27),"",OFFSET('Smelter Look-up'!$I$4,$V27-4,0))</f>
        <v>Kepulauan Bangka Belitung</v>
      </c>
      <c r="K27" s="207"/>
      <c r="L27" s="207"/>
      <c r="M27" s="207"/>
      <c r="N27" s="207"/>
      <c r="O27" s="207"/>
      <c r="P27" s="169"/>
      <c r="Q27" s="208"/>
      <c r="R27" s="166" t="str">
        <f ca="1">IF(ISERROR($V27),"",OFFSET('Smelter Look-up'!$C$4,$V27-4,0)&amp;"")</f>
        <v>PT ATD Makmur Mandiri Jaya</v>
      </c>
      <c r="S27" s="165" t="str">
        <f t="shared" ca="1" si="2"/>
        <v>ID</v>
      </c>
      <c r="T27" s="165" t="str">
        <f ca="1">IF(B27="","",IF(ISERROR(MATCH($J27,SorP!$B$1:$B$6261,0)),"",INDIRECT("'SorP'!$A$"&amp;MATCH($S27&amp;$J27,SorP!C:C,0))))</f>
        <v>ID-BB</v>
      </c>
      <c r="U27" s="185"/>
      <c r="V27" s="209">
        <f ca="1">IF(C27="",NA(),IF(OR(C27="Smelter not listed",C27="Smelter not yet identified"),MATCH($B27&amp;$D27,'Smelter Look-up'!$J:$J,0),MATCH($B27&amp;$C27,'Smelter Look-up'!$J:$J,0)))</f>
        <v>520</v>
      </c>
      <c r="X27" s="210">
        <f t="shared" ca="1" si="3"/>
        <v>0</v>
      </c>
      <c r="AB27" s="211" t="str">
        <f t="shared" ca="1" si="4"/>
        <v>TinPT ATD Makmur Mandiri Jaya</v>
      </c>
    </row>
    <row r="28" spans="1:28" s="210" customFormat="1" ht="63">
      <c r="A28" s="165" t="s">
        <v>1354</v>
      </c>
      <c r="B28" s="166" t="str">
        <f ca="1">IF(LEN(A28)=0,"",INDEX('Smelter Look-up'!$A:$A,MATCH($A28,'Smelter Look-up'!$E:$E,0)))</f>
        <v>Tin</v>
      </c>
      <c r="C28" s="170" t="str">
        <f ca="1">IF(LEN(A28)=0,"",INDEX('Smelter Look-up'!$C:$C,MATCH($A28,'Smelter Look-up'!$E:$E,0)))</f>
        <v>O.M. Manufacturing Philippines, Inc.</v>
      </c>
      <c r="D28" s="213"/>
      <c r="E28" s="166" t="str">
        <f ca="1">IF(ISERROR($V28),"",OFFSET('Smelter Look-up'!$D$4,$V28-4,0)&amp;"")</f>
        <v>PHILIPPINES</v>
      </c>
      <c r="F28" s="166" t="str">
        <f ca="1">IF(ISERROR($V28),"",OFFSET('Smelter Look-up'!$E$4,$V28-4,0))</f>
        <v>CID002517</v>
      </c>
      <c r="G28" s="166" t="str">
        <f ca="1">IF(C28=$X$4,IF(ISERROR($V28),"Enter smelter details","RMI"),IF(ISERROR($V28),"",OFFSET('Smelter Look-up'!$F$4,$V28-4,0)))</f>
        <v>RMI</v>
      </c>
      <c r="H28" s="167">
        <f ca="1">IF(ISERROR($V28),"",OFFSET('Smelter Look-up'!$G$4,$V28-4,0))</f>
        <v>0</v>
      </c>
      <c r="I28" s="168" t="str">
        <f ca="1">IF(ISERROR($V28),"",OFFSET('Smelter Look-up'!$H$4,$V28-4,0))</f>
        <v>Rosario</v>
      </c>
      <c r="J28" s="168" t="str">
        <f ca="1">IF(ISERROR($V28),"",OFFSET('Smelter Look-up'!$I$4,$V28-4,0))</f>
        <v>Cavite</v>
      </c>
      <c r="K28" s="207"/>
      <c r="L28" s="207"/>
      <c r="M28" s="207"/>
      <c r="N28" s="207"/>
      <c r="O28" s="207"/>
      <c r="P28" s="169"/>
      <c r="Q28" s="208"/>
      <c r="R28" s="166" t="str">
        <f ca="1">IF(ISERROR($V28),"",OFFSET('Smelter Look-up'!$C$4,$V28-4,0)&amp;"")</f>
        <v>O.M. Manufacturing Philippines, Inc.</v>
      </c>
      <c r="S28" s="165" t="str">
        <f t="shared" ca="1" si="2"/>
        <v>PH</v>
      </c>
      <c r="T28" s="165" t="str">
        <f ca="1">IF(B28="","",IF(ISERROR(MATCH($J28,SorP!$B$1:$B$6261,0)),"",INDIRECT("'SorP'!$A$"&amp;MATCH($S28&amp;$J28,SorP!C:C,0))))</f>
        <v>PH-CAV</v>
      </c>
      <c r="U28" s="185"/>
      <c r="V28" s="209">
        <f ca="1">IF(C28="",NA(),IF(OR(C28="Smelter not listed",C28="Smelter not yet identified"),MATCH($B28&amp;$D28,'Smelter Look-up'!$J:$J,0),MATCH($B28&amp;$C28,'Smelter Look-up'!$J:$J,0)))</f>
        <v>512</v>
      </c>
      <c r="X28" s="210">
        <f t="shared" ca="1" si="3"/>
        <v>0</v>
      </c>
      <c r="AB28" s="211" t="str">
        <f t="shared" ca="1" si="4"/>
        <v>TinO.M. Manufacturing Philippines, Inc.</v>
      </c>
    </row>
    <row r="29" spans="1:28" s="210" customFormat="1" ht="37.799999999999997">
      <c r="A29" s="165" t="s">
        <v>1730</v>
      </c>
      <c r="B29" s="166" t="str">
        <f ca="1">IF(LEN(A29)=0,"",INDEX('Smelter Look-up'!$A:$A,MATCH($A29,'Smelter Look-up'!$E:$E,0)))</f>
        <v>Tin</v>
      </c>
      <c r="C29" s="170" t="str">
        <f ca="1">IF(LEN(A29)=0,"",INDEX('Smelter Look-up'!$C:$C,MATCH($A29,'Smelter Look-up'!$E:$E,0)))</f>
        <v>Aurubis Berango</v>
      </c>
      <c r="D29" s="213"/>
      <c r="E29" s="166" t="str">
        <f ca="1">IF(ISERROR($V29),"",OFFSET('Smelter Look-up'!$D$4,$V29-4,0)&amp;"")</f>
        <v>SPAIN</v>
      </c>
      <c r="F29" s="166" t="str">
        <f ca="1">IF(ISERROR($V29),"",OFFSET('Smelter Look-up'!$E$4,$V29-4,0))</f>
        <v>CID002774</v>
      </c>
      <c r="G29" s="166" t="str">
        <f ca="1">IF(C29=$X$4,IF(ISERROR($V29),"Enter smelter details","RMI"),IF(ISERROR($V29),"",OFFSET('Smelter Look-up'!$F$4,$V29-4,0)))</f>
        <v>RMI</v>
      </c>
      <c r="H29" s="167">
        <f ca="1">IF(ISERROR($V29),"",OFFSET('Smelter Look-up'!$G$4,$V29-4,0))</f>
        <v>0</v>
      </c>
      <c r="I29" s="168" t="str">
        <f ca="1">IF(ISERROR($V29),"",OFFSET('Smelter Look-up'!$H$4,$V29-4,0))</f>
        <v>Berango</v>
      </c>
      <c r="J29" s="168" t="str">
        <f ca="1">IF(ISERROR($V29),"",OFFSET('Smelter Look-up'!$I$4,$V29-4,0))</f>
        <v>Bizkaia</v>
      </c>
      <c r="K29" s="207"/>
      <c r="L29" s="207"/>
      <c r="M29" s="207"/>
      <c r="N29" s="207"/>
      <c r="O29" s="207"/>
      <c r="P29" s="169"/>
      <c r="Q29" s="208"/>
      <c r="R29" s="166" t="str">
        <f ca="1">IF(ISERROR($V29),"",OFFSET('Smelter Look-up'!$C$4,$V29-4,0)&amp;"")</f>
        <v>Aurubis Berango</v>
      </c>
      <c r="S29" s="165" t="str">
        <f t="shared" ca="1" si="2"/>
        <v>ES</v>
      </c>
      <c r="T29" s="165" t="str">
        <f ca="1">IF(B29="","",IF(ISERROR(MATCH($J29,SorP!$B$1:$B$6261,0)),"",INDIRECT("'SorP'!$A$"&amp;MATCH($S29&amp;$J29,SorP!C:C,0))))</f>
        <v>ES-BI</v>
      </c>
      <c r="U29" s="185"/>
      <c r="V29" s="209">
        <f ca="1">IF(C29="",NA(),IF(OR(C29="Smelter not listed",C29="Smelter not yet identified"),MATCH($B29&amp;$D29,'Smelter Look-up'!$J:$J,0),MATCH($B29&amp;$C29,'Smelter Look-up'!$J:$J,0)))</f>
        <v>425</v>
      </c>
      <c r="X29" s="210">
        <f t="shared" ca="1" si="3"/>
        <v>0</v>
      </c>
      <c r="AB29" s="211" t="str">
        <f t="shared" ca="1" si="4"/>
        <v>TinAurubis Berango</v>
      </c>
    </row>
    <row r="30" spans="1:28" s="210" customFormat="1" ht="88.2">
      <c r="A30" s="165" t="s">
        <v>2419</v>
      </c>
      <c r="B30" s="166" t="str">
        <f ca="1">IF(LEN(A30)=0,"",INDEX('Smelter Look-up'!$A:$A,MATCH($A30,'Smelter Look-up'!$E:$E,0)))</f>
        <v>Tin</v>
      </c>
      <c r="C30" s="170" t="str">
        <f ca="1">IF(LEN(A30)=0,"",INDEX('Smelter Look-up'!$C:$C,MATCH($A30,'Smelter Look-up'!$E:$E,0)))</f>
        <v>Guangdong Hanhe Non-Ferrous Metal Co., Ltd.</v>
      </c>
      <c r="D30" s="213"/>
      <c r="E30" s="166" t="str">
        <f ca="1">IF(ISERROR($V30),"",OFFSET('Smelter Look-up'!$D$4,$V30-4,0)&amp;"")</f>
        <v>CHINA</v>
      </c>
      <c r="F30" s="166" t="str">
        <f ca="1">IF(ISERROR($V30),"",OFFSET('Smelter Look-up'!$E$4,$V30-4,0))</f>
        <v>CID003116</v>
      </c>
      <c r="G30" s="166" t="str">
        <f ca="1">IF(C30=$X$4,IF(ISERROR($V30),"Enter smelter details","RMI"),IF(ISERROR($V30),"",OFFSET('Smelter Look-up'!$F$4,$V30-4,0)))</f>
        <v>RMI</v>
      </c>
      <c r="H30" s="167">
        <f ca="1">IF(ISERROR($V30),"",OFFSET('Smelter Look-up'!$G$4,$V30-4,0))</f>
        <v>0</v>
      </c>
      <c r="I30" s="168" t="str">
        <f ca="1">IF(ISERROR($V30),"",OFFSET('Smelter Look-up'!$H$4,$V30-4,0))</f>
        <v>Chaozhou</v>
      </c>
      <c r="J30" s="168" t="str">
        <f ca="1">IF(ISERROR($V30),"",OFFSET('Smelter Look-up'!$I$4,$V30-4,0))</f>
        <v>Guangdong Sheng</v>
      </c>
      <c r="K30" s="207"/>
      <c r="L30" s="207"/>
      <c r="M30" s="207"/>
      <c r="N30" s="207"/>
      <c r="O30" s="207"/>
      <c r="P30" s="169"/>
      <c r="Q30" s="208"/>
      <c r="R30" s="166" t="str">
        <f ca="1">IF(ISERROR($V30),"",OFFSET('Smelter Look-up'!$C$4,$V30-4,0)&amp;"")</f>
        <v>Guangdong Hanhe Non-Ferrous Metal Co., Ltd.</v>
      </c>
      <c r="S30" s="165" t="str">
        <f t="shared" ca="1" si="2"/>
        <v>CN</v>
      </c>
      <c r="T30" s="165" t="str">
        <f ca="1">IF(B30="","",IF(ISERROR(MATCH($J30,SorP!$B$1:$B$6261,0)),"",INDIRECT("'SorP'!$A$"&amp;MATCH($S30&amp;$J30,SorP!C:C,0))))</f>
        <v>CN-GD</v>
      </c>
      <c r="U30" s="185"/>
      <c r="V30" s="209">
        <f ca="1">IF(C30="",NA(),IF(OR(C30="Smelter not listed",C30="Smelter not yet identified"),MATCH($B30&amp;$D30,'Smelter Look-up'!$J:$J,0),MATCH($B30&amp;$C30,'Smelter Look-up'!$J:$J,0)))</f>
        <v>475</v>
      </c>
      <c r="X30" s="210">
        <f t="shared" ca="1" si="3"/>
        <v>0</v>
      </c>
      <c r="AB30" s="211" t="str">
        <f t="shared" ca="1" si="4"/>
        <v>TinGuangdong Hanhe Non-Ferrous Metal Co., Ltd.</v>
      </c>
    </row>
    <row r="31" spans="1:28" s="210" customFormat="1" ht="50.4">
      <c r="A31" s="165" t="s">
        <v>14529</v>
      </c>
      <c r="B31" s="166" t="str">
        <f ca="1">IF(LEN(A31)=0,"",INDEX('Smelter Look-up'!$A:$A,MATCH($A31,'Smelter Look-up'!$E:$E,0)))</f>
        <v>Tin</v>
      </c>
      <c r="C31" s="170" t="str">
        <f ca="1">IF(LEN(A31)=0,"",INDEX('Smelter Look-up'!$C:$C,MATCH($A31,'Smelter Look-up'!$E:$E,0)))</f>
        <v>CRM Synergies EMEA, S.L.U.</v>
      </c>
      <c r="D31" s="213"/>
      <c r="E31" s="166" t="str">
        <f ca="1">IF(ISERROR($V31),"",OFFSET('Smelter Look-up'!$D$4,$V31-4,0)&amp;"")</f>
        <v>SPAIN</v>
      </c>
      <c r="F31" s="166" t="str">
        <f ca="1">IF(ISERROR($V31),"",OFFSET('Smelter Look-up'!$E$4,$V31-4,0))</f>
        <v>CID003524</v>
      </c>
      <c r="G31" s="166" t="str">
        <f ca="1">IF(C31=$X$4,IF(ISERROR($V31),"Enter smelter details","RMI"),IF(ISERROR($V31),"",OFFSET('Smelter Look-up'!$F$4,$V31-4,0)))</f>
        <v>RMI</v>
      </c>
      <c r="H31" s="167">
        <f ca="1">IF(ISERROR($V31),"",OFFSET('Smelter Look-up'!$G$4,$V31-4,0))</f>
        <v>0</v>
      </c>
      <c r="I31" s="168" t="str">
        <f ca="1">IF(ISERROR($V31),"",OFFSET('Smelter Look-up'!$H$4,$V31-4,0))</f>
        <v>Las Ventas de Retamosa</v>
      </c>
      <c r="J31" s="168" t="str">
        <f ca="1">IF(ISERROR($V31),"",OFFSET('Smelter Look-up'!$I$4,$V31-4,0))</f>
        <v>Toledo</v>
      </c>
      <c r="K31" s="207"/>
      <c r="L31" s="207"/>
      <c r="M31" s="207"/>
      <c r="N31" s="207"/>
      <c r="O31" s="207"/>
      <c r="P31" s="169"/>
      <c r="Q31" s="208"/>
      <c r="R31" s="166" t="str">
        <f ca="1">IF(ISERROR($V31),"",OFFSET('Smelter Look-up'!$C$4,$V31-4,0)&amp;"")</f>
        <v>CRM Synergies EMEA, S.L.U.</v>
      </c>
      <c r="S31" s="165" t="str">
        <f t="shared" ca="1" si="2"/>
        <v>ES</v>
      </c>
      <c r="T31" s="165" t="str">
        <f ca="1">IF(B31="","",IF(ISERROR(MATCH($J31,SorP!$B$1:$B$6261,0)),"",INDIRECT("'SorP'!$A$"&amp;MATCH($S31&amp;$J31,SorP!C:C,0))))</f>
        <v>ES-TO</v>
      </c>
      <c r="U31" s="185"/>
      <c r="V31" s="209">
        <f ca="1">IF(C31="",NA(),IF(OR(C31="Smelter not listed",C31="Smelter not yet identified"),MATCH($B31&amp;$D31,'Smelter Look-up'!$J:$J,0),MATCH($B31&amp;$C31,'Smelter Look-up'!$J:$J,0)))</f>
        <v>442</v>
      </c>
      <c r="X31" s="210">
        <f t="shared" ca="1" si="3"/>
        <v>0</v>
      </c>
      <c r="AB31" s="211" t="str">
        <f t="shared" ca="1" si="4"/>
        <v>TinCRM Synergies EMEA, S.L.U.</v>
      </c>
    </row>
    <row r="32" spans="1:28" s="210" customFormat="1" ht="50.4">
      <c r="A32" s="165" t="s">
        <v>742</v>
      </c>
      <c r="B32" s="166" t="str">
        <f ca="1">IF(LEN(A32)=0,"",INDEX('Smelter Look-up'!$A:$A,MATCH($A32,'Smelter Look-up'!$E:$E,0)))</f>
        <v>Tin</v>
      </c>
      <c r="C32" s="170" t="str">
        <f ca="1">IF(LEN(A32)=0,"",INDEX('Smelter Look-up'!$C:$C,MATCH($A32,'Smelter Look-up'!$E:$E,0)))</f>
        <v>China Tin Group Co., Ltd.</v>
      </c>
      <c r="D32" s="213"/>
      <c r="E32" s="166" t="str">
        <f ca="1">IF(ISERROR($V32),"",OFFSET('Smelter Look-up'!$D$4,$V32-4,0)&amp;"")</f>
        <v>CHINA</v>
      </c>
      <c r="F32" s="166" t="str">
        <f ca="1">IF(ISERROR($V32),"",OFFSET('Smelter Look-up'!$E$4,$V32-4,0))</f>
        <v>CID001070</v>
      </c>
      <c r="G32" s="166" t="str">
        <f ca="1">IF(C32=$X$4,IF(ISERROR($V32),"Enter smelter details","RMI"),IF(ISERROR($V32),"",OFFSET('Smelter Look-up'!$F$4,$V32-4,0)))</f>
        <v>RMI</v>
      </c>
      <c r="H32" s="167">
        <f ca="1">IF(ISERROR($V32),"",OFFSET('Smelter Look-up'!$G$4,$V32-4,0))</f>
        <v>0</v>
      </c>
      <c r="I32" s="168" t="str">
        <f ca="1">IF(ISERROR($V32),"",OFFSET('Smelter Look-up'!$H$4,$V32-4,0))</f>
        <v>Laibin</v>
      </c>
      <c r="J32" s="168" t="str">
        <f ca="1">IF(ISERROR($V32),"",OFFSET('Smelter Look-up'!$I$4,$V32-4,0))</f>
        <v>Guangxi Zhuangzu Zizhiqu</v>
      </c>
      <c r="K32" s="207"/>
      <c r="L32" s="207"/>
      <c r="M32" s="207"/>
      <c r="N32" s="207"/>
      <c r="O32" s="207"/>
      <c r="P32" s="169"/>
      <c r="Q32" s="208"/>
      <c r="R32" s="166" t="str">
        <f ca="1">IF(ISERROR($V32),"",OFFSET('Smelter Look-up'!$C$4,$V32-4,0)&amp;"")</f>
        <v>China Tin Group Co., Ltd.</v>
      </c>
      <c r="S32" s="165" t="str">
        <f t="shared" ca="1" si="2"/>
        <v>CN</v>
      </c>
      <c r="T32" s="165" t="str">
        <f ca="1">IF(B32="","",IF(ISERROR(MATCH($J32,SorP!$B$1:$B$6261,0)),"",INDIRECT("'SorP'!$A$"&amp;MATCH($S32&amp;$J32,SorP!C:C,0))))</f>
        <v>CN-GX</v>
      </c>
      <c r="U32" s="185"/>
      <c r="V32" s="209">
        <f ca="1">IF(C32="",NA(),IF(OR(C32="Smelter not listed",C32="Smelter not yet identified"),MATCH($B32&amp;$D32,'Smelter Look-up'!$J:$J,0),MATCH($B32&amp;$C32,'Smelter Look-up'!$J:$J,0)))</f>
        <v>431</v>
      </c>
      <c r="X32" s="210">
        <f t="shared" ca="1" si="3"/>
        <v>0</v>
      </c>
      <c r="AB32" s="211" t="str">
        <f t="shared" ca="1" si="4"/>
        <v>TinChina Tin Group Co., Ltd.</v>
      </c>
    </row>
    <row r="33" spans="1:28" s="210" customFormat="1" ht="75.599999999999994">
      <c r="A33" s="165" t="s">
        <v>12470</v>
      </c>
      <c r="B33" s="166" t="str">
        <f ca="1">IF(LEN(A33)=0,"",INDEX('Smelter Look-up'!$A:$A,MATCH($A33,'Smelter Look-up'!$E:$E,0)))</f>
        <v>Tin</v>
      </c>
      <c r="C33" s="170" t="str">
        <f ca="1">IF(LEN(A33)=0,"",INDEX('Smelter Look-up'!$C:$C,MATCH($A33,'Smelter Look-up'!$E:$E,0)))</f>
        <v>Chifeng Dajingzi Tin Industry Co., Ltd.</v>
      </c>
      <c r="D33" s="213"/>
      <c r="E33" s="166" t="str">
        <f ca="1">IF(ISERROR($V33),"",OFFSET('Smelter Look-up'!$D$4,$V33-4,0)&amp;"")</f>
        <v>CHINA</v>
      </c>
      <c r="F33" s="166" t="str">
        <f ca="1">IF(ISERROR($V33),"",OFFSET('Smelter Look-up'!$E$4,$V33-4,0))</f>
        <v>CID003190</v>
      </c>
      <c r="G33" s="166" t="str">
        <f ca="1">IF(C33=$X$4,IF(ISERROR($V33),"Enter smelter details","RMI"),IF(ISERROR($V33),"",OFFSET('Smelter Look-up'!$F$4,$V33-4,0)))</f>
        <v>RMI</v>
      </c>
      <c r="H33" s="167">
        <f ca="1">IF(ISERROR($V33),"",OFFSET('Smelter Look-up'!$G$4,$V33-4,0))</f>
        <v>0</v>
      </c>
      <c r="I33" s="168" t="str">
        <f ca="1">IF(ISERROR($V33),"",OFFSET('Smelter Look-up'!$H$4,$V33-4,0))</f>
        <v>Chifeng</v>
      </c>
      <c r="J33" s="168" t="str">
        <f ca="1">IF(ISERROR($V33),"",OFFSET('Smelter Look-up'!$I$4,$V33-4,0))</f>
        <v>Nei Mongol Zizhiqu</v>
      </c>
      <c r="K33" s="207"/>
      <c r="L33" s="207"/>
      <c r="M33" s="207"/>
      <c r="N33" s="207"/>
      <c r="O33" s="207"/>
      <c r="P33" s="169"/>
      <c r="Q33" s="208"/>
      <c r="R33" s="166" t="str">
        <f ca="1">IF(ISERROR($V33),"",OFFSET('Smelter Look-up'!$C$4,$V33-4,0)&amp;"")</f>
        <v>Chifeng Dajingzi Tin Industry Co., Ltd.</v>
      </c>
      <c r="S33" s="165" t="str">
        <f t="shared" ca="1" si="2"/>
        <v>CN</v>
      </c>
      <c r="T33" s="165" t="str">
        <f ca="1">IF(B33="","",IF(ISERROR(MATCH($J33,SorP!$B$1:$B$6261,0)),"",INDIRECT("'SorP'!$A$"&amp;MATCH($S33&amp;$J33,SorP!C:C,0))))</f>
        <v>CN-NM</v>
      </c>
      <c r="U33" s="185"/>
      <c r="V33" s="209">
        <f ca="1">IF(C33="",NA(),IF(OR(C33="Smelter not listed",C33="Smelter not yet identified"),MATCH($B33&amp;$D33,'Smelter Look-up'!$J:$J,0),MATCH($B33&amp;$C33,'Smelter Look-up'!$J:$J,0)))</f>
        <v>429</v>
      </c>
      <c r="X33" s="210">
        <f t="shared" ca="1" si="3"/>
        <v>0</v>
      </c>
      <c r="AB33" s="211" t="str">
        <f t="shared" ca="1" si="4"/>
        <v>TinChifeng Dajingzi Tin Industry Co., Ltd.</v>
      </c>
    </row>
    <row r="34" spans="1:28" s="210" customFormat="1" ht="100.8">
      <c r="A34" s="165" t="s">
        <v>14532</v>
      </c>
      <c r="B34" s="166" t="str">
        <f ca="1">IF(LEN(A34)=0,"",INDEX('Smelter Look-up'!$A:$A,MATCH($A34,'Smelter Look-up'!$E:$E,0)))</f>
        <v>Tin</v>
      </c>
      <c r="C34" s="170" t="str">
        <f ca="1">IF(LEN(A34)=0,"",INDEX('Smelter Look-up'!$C:$C,MATCH($A34,'Smelter Look-up'!$E:$E,0)))</f>
        <v>Fabrica Auricchio Industria e Comercio Ltda.</v>
      </c>
      <c r="D34" s="213"/>
      <c r="E34" s="166" t="str">
        <f ca="1">IF(ISERROR($V34),"",OFFSET('Smelter Look-up'!$D$4,$V34-4,0)&amp;"")</f>
        <v>BRAZIL</v>
      </c>
      <c r="F34" s="166" t="str">
        <f ca="1">IF(ISERROR($V34),"",OFFSET('Smelter Look-up'!$E$4,$V34-4,0))</f>
        <v>CID003582</v>
      </c>
      <c r="G34" s="166" t="str">
        <f ca="1">IF(C34=$X$4,IF(ISERROR($V34),"Enter smelter details","RMI"),IF(ISERROR($V34),"",OFFSET('Smelter Look-up'!$F$4,$V34-4,0)))</f>
        <v>RMI</v>
      </c>
      <c r="H34" s="167">
        <f ca="1">IF(ISERROR($V34),"",OFFSET('Smelter Look-up'!$G$4,$V34-4,0))</f>
        <v>0</v>
      </c>
      <c r="I34" s="168" t="str">
        <f ca="1">IF(ISERROR($V34),"",OFFSET('Smelter Look-up'!$H$4,$V34-4,0))</f>
        <v>Mogi das Cruzes</v>
      </c>
      <c r="J34" s="168" t="str">
        <f ca="1">IF(ISERROR($V34),"",OFFSET('Smelter Look-up'!$I$4,$V34-4,0))</f>
        <v>São Paulo</v>
      </c>
      <c r="K34" s="207"/>
      <c r="L34" s="207"/>
      <c r="M34" s="207"/>
      <c r="N34" s="207"/>
      <c r="O34" s="207"/>
      <c r="P34" s="169"/>
      <c r="Q34" s="208" t="s">
        <v>15910</v>
      </c>
      <c r="R34" s="166" t="str">
        <f ca="1">IF(ISERROR($V34),"",OFFSET('Smelter Look-up'!$C$4,$V34-4,0)&amp;"")</f>
        <v>Fabrica Auricchio Industria e Comercio Ltda.</v>
      </c>
      <c r="S34" s="165" t="str">
        <f t="shared" ca="1" si="2"/>
        <v>BR</v>
      </c>
      <c r="T34" s="165" t="str">
        <f ca="1">IF(B34="","",IF(ISERROR(MATCH($J34,SorP!$B$1:$B$6261,0)),"",INDIRECT("'SorP'!$A$"&amp;MATCH($S34&amp;$J34,SorP!C:C,0))))</f>
        <v>BR-SP</v>
      </c>
      <c r="U34" s="185"/>
      <c r="V34" s="209">
        <f ca="1">IF(C34="",NA(),IF(OR(C34="Smelter not listed",C34="Smelter not yet identified"),MATCH($B34&amp;$D34,'Smelter Look-up'!$J:$J,0),MATCH($B34&amp;$C34,'Smelter Look-up'!$J:$J,0)))</f>
        <v>461</v>
      </c>
      <c r="X34" s="210">
        <f t="shared" ca="1" si="3"/>
        <v>0</v>
      </c>
      <c r="AB34" s="211" t="str">
        <f t="shared" ca="1" si="4"/>
        <v>TinFabrica Auricchio Industria e Comercio Ltda.</v>
      </c>
    </row>
    <row r="35" spans="1:28" s="210" customFormat="1" ht="63">
      <c r="A35" s="165" t="s">
        <v>14904</v>
      </c>
      <c r="B35" s="166" t="str">
        <f ca="1">IF(LEN(A35)=0,"",INDEX('Smelter Look-up'!$A:$A,MATCH($A35,'Smelter Look-up'!$E:$E,0)))</f>
        <v>Tin</v>
      </c>
      <c r="C35" s="170" t="str">
        <f ca="1">IF(LEN(A35)=0,"",INDEX('Smelter Look-up'!$C:$C,MATCH($A35,'Smelter Look-up'!$E:$E,0)))</f>
        <v>Mining Minerals Resources SARL</v>
      </c>
      <c r="D35" s="213"/>
      <c r="E35" s="166" t="str">
        <f ca="1">IF(ISERROR($V35),"",OFFSET('Smelter Look-up'!$D$4,$V35-4,0)&amp;"")</f>
        <v>CONGO, DEMOCRATIC REPUBLIC OF THE</v>
      </c>
      <c r="F35" s="166" t="str">
        <f ca="1">IF(ISERROR($V35),"",OFFSET('Smelter Look-up'!$E$4,$V35-4,0))</f>
        <v>CID004065</v>
      </c>
      <c r="G35" s="166" t="str">
        <f ca="1">IF(C35=$X$4,IF(ISERROR($V35),"Enter smelter details","RMI"),IF(ISERROR($V35),"",OFFSET('Smelter Look-up'!$F$4,$V35-4,0)))</f>
        <v>RMI</v>
      </c>
      <c r="H35" s="167">
        <f ca="1">IF(ISERROR($V35),"",OFFSET('Smelter Look-up'!$G$4,$V35-4,0))</f>
        <v>0</v>
      </c>
      <c r="I35" s="168" t="str">
        <f ca="1">IF(ISERROR($V35),"",OFFSET('Smelter Look-up'!$H$4,$V35-4,0))</f>
        <v>Lubumbashi</v>
      </c>
      <c r="J35" s="168" t="str">
        <f ca="1">IF(ISERROR($V35),"",OFFSET('Smelter Look-up'!$I$4,$V35-4,0))</f>
        <v>Haut-Katanga</v>
      </c>
      <c r="K35" s="207"/>
      <c r="L35" s="207"/>
      <c r="M35" s="207"/>
      <c r="N35" s="207"/>
      <c r="O35" s="207"/>
      <c r="P35" s="169"/>
      <c r="Q35" s="208"/>
      <c r="R35" s="166" t="str">
        <f ca="1">IF(ISERROR($V35),"",OFFSET('Smelter Look-up'!$C$4,$V35-4,0)&amp;"")</f>
        <v>Mining Minerals Resources SARL</v>
      </c>
      <c r="S35" s="165" t="str">
        <f t="shared" ca="1" si="2"/>
        <v>CD</v>
      </c>
      <c r="T35" s="165" t="str">
        <f ca="1">IF(B35="","",IF(ISERROR(MATCH($J35,SorP!$B$1:$B$6261,0)),"",INDIRECT("'SorP'!$A$"&amp;MATCH($S35&amp;$J35,SorP!C:C,0))))</f>
        <v>CD-HK</v>
      </c>
      <c r="U35" s="185"/>
      <c r="V35" s="209">
        <f ca="1">IF(C35="",NA(),IF(OR(C35="Smelter not listed",C35="Smelter not yet identified"),MATCH($B35&amp;$D35,'Smelter Look-up'!$J:$J,0),MATCH($B35&amp;$C35,'Smelter Look-up'!$J:$J,0)))</f>
        <v>502</v>
      </c>
      <c r="X35" s="210">
        <f t="shared" ca="1" si="3"/>
        <v>0</v>
      </c>
      <c r="AB35" s="211" t="str">
        <f t="shared" ca="1" si="4"/>
        <v>TinMining Minerals Resources SARL</v>
      </c>
    </row>
    <row r="36" spans="1:28" s="210" customFormat="1" ht="63">
      <c r="A36" s="165" t="s">
        <v>735</v>
      </c>
      <c r="B36" s="166" t="str">
        <f ca="1">IF(LEN(A36)=0,"",INDEX('Smelter Look-up'!$A:$A,MATCH($A36,'Smelter Look-up'!$E:$E,0)))</f>
        <v>Tin</v>
      </c>
      <c r="C36" s="170" t="str">
        <f ca="1">IF(LEN(A36)=0,"",INDEX('Smelter Look-up'!$C:$C,MATCH($A36,'Smelter Look-up'!$E:$E,0)))</f>
        <v>Alpha Assembly Solutions Inc</v>
      </c>
      <c r="D36" s="213"/>
      <c r="E36" s="166" t="str">
        <f ca="1">IF(ISERROR($V36),"",OFFSET('Smelter Look-up'!$D$4,$V36-4,0)&amp;"")</f>
        <v>UNITED STATES OF AMERICA</v>
      </c>
      <c r="F36" s="166" t="str">
        <f ca="1">IF(ISERROR($V36),"",OFFSET('Smelter Look-up'!$E$4,$V36-4,0))</f>
        <v>CID000292</v>
      </c>
      <c r="G36" s="166" t="str">
        <f ca="1">IF(C36=$X$4,IF(ISERROR($V36),"Enter smelter details","RMI"),IF(ISERROR($V36),"",OFFSET('Smelter Look-up'!$F$4,$V36-4,0)))</f>
        <v>RMI</v>
      </c>
      <c r="H36" s="167">
        <f ca="1">IF(ISERROR($V36),"",OFFSET('Smelter Look-up'!$G$4,$V36-4,0))</f>
        <v>0</v>
      </c>
      <c r="I36" s="168" t="str">
        <f ca="1">IF(ISERROR($V36),"",OFFSET('Smelter Look-up'!$H$4,$V36-4,0))</f>
        <v>Altoona</v>
      </c>
      <c r="J36" s="168" t="str">
        <f ca="1">IF(ISERROR($V36),"",OFFSET('Smelter Look-up'!$I$4,$V36-4,0))</f>
        <v>Pennsylvania</v>
      </c>
      <c r="K36" s="207"/>
      <c r="L36" s="207"/>
      <c r="M36" s="207"/>
      <c r="N36" s="207"/>
      <c r="O36" s="207"/>
      <c r="P36" s="169"/>
      <c r="Q36" s="208"/>
      <c r="R36" s="166" t="str">
        <f ca="1">IF(ISERROR($V36),"",OFFSET('Smelter Look-up'!$C$4,$V36-4,0)&amp;"")</f>
        <v>Alpha Assembly Solutions Inc</v>
      </c>
      <c r="S36" s="165" t="str">
        <f t="shared" ca="1" si="2"/>
        <v>US</v>
      </c>
      <c r="T36" s="165" t="str">
        <f ca="1">IF(B36="","",IF(ISERROR(MATCH($J36,SorP!$B$1:$B$6261,0)),"",INDIRECT("'SorP'!$A$"&amp;MATCH($S36&amp;$J36,SorP!C:C,0))))</f>
        <v>US-PA</v>
      </c>
      <c r="U36" s="185"/>
      <c r="V36" s="209">
        <f ca="1">IF(C36="",NA(),IF(OR(C36="Smelter not listed",C36="Smelter not yet identified"),MATCH($B36&amp;$D36,'Smelter Look-up'!$J:$J,0),MATCH($B36&amp;$C36,'Smelter Look-up'!$J:$J,0)))</f>
        <v>418</v>
      </c>
      <c r="X36" s="210">
        <f t="shared" ca="1" si="3"/>
        <v>0</v>
      </c>
      <c r="AB36" s="211" t="str">
        <f t="shared" ca="1" si="4"/>
        <v>TinAlpha Assembly Solutions Inc</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250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BDDF6938-C1BF-4DC3-BC6F-496ADAE7CAB1}"/>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1640625" defaultRowHeight="12.6"/>
  <cols>
    <col min="1" max="1" width="45.1796875" style="18" customWidth="1"/>
    <col min="2" max="2" width="42.81640625" style="19" customWidth="1"/>
    <col min="3" max="3" width="51.6328125" style="18" customWidth="1"/>
    <col min="4" max="4" width="29.1796875" style="19" customWidth="1"/>
    <col min="5" max="5" width="9" style="18" customWidth="1"/>
    <col min="6" max="6" width="13.6328125" style="18" hidden="1" customWidth="1"/>
    <col min="7" max="7" width="13.36328125" style="18" hidden="1" customWidth="1"/>
    <col min="8" max="9" width="9" style="18" hidden="1" customWidth="1"/>
    <col min="10" max="10" width="48.81640625" style="18" hidden="1" customWidth="1"/>
    <col min="11" max="11" width="9" style="18" hidden="1" customWidth="1"/>
    <col min="12" max="15" width="8.81640625" style="18" hidden="1" customWidth="1"/>
    <col min="16" max="18" width="8.81640625" style="18" customWidth="1"/>
    <col min="19" max="16384" width="8.81640625" style="18"/>
  </cols>
  <sheetData>
    <row r="1" spans="1:10" ht="32.4">
      <c r="A1" s="394" t="str">
        <f ca="1">OFFSET(L!$C$1,MATCH("Checker"&amp;ADDRESS(ROW(),COLUMN(),4),L!$A:$A,0)-1,SL,,)</f>
        <v>To ensure all required fields have been populated before submitting to your customers review form for any line items highlighted in red</v>
      </c>
      <c r="B1" s="394"/>
      <c r="C1" s="394"/>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Lackwerke Peters GmbH &amp; Co KG</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Tilman Sehlen</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peters@peters.de</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+49-2152-2009-0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Detlev Schucht</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peters@peters.de</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46233</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Greater than 90%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49999999999997" customHeight="1">
      <c r="A56" s="86" t="s">
        <v>3</v>
      </c>
      <c r="B56" s="86" t="str">
        <f>Declaration!G77</f>
        <v>www.peters.de</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No</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No</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0</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 ca="1">IF(H65=0,"","Click here to provide smelter information")</f>
        <v/>
      </c>
      <c r="E65" s="19" t="s">
        <v>1261</v>
      </c>
      <c r="F65" s="91">
        <f>F24</f>
        <v>0</v>
      </c>
      <c r="G65" s="67">
        <f ca="1">IF(AND(COUNTIF(SmelterIdetifiedForMetal,"Tantalum")&gt;0,COUNTIF('Smelter List'!AB$5:AB$2504,"Tantalum?*")&gt;0),0,1)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List'!AB$5:AB$2504,"Tin?*")&gt;0),0,1)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 ca="1">IF(H67=0,"","Click here to provide smelter information")</f>
        <v/>
      </c>
      <c r="E67" s="19" t="s">
        <v>770</v>
      </c>
      <c r="F67" s="91">
        <f>F26</f>
        <v>0</v>
      </c>
      <c r="G67" s="67">
        <f ca="1">IF(AND(COUNTIF(SmelterIdetifiedForMetal,"Gold")&gt;0,COUNTIF('Smelter List'!AB$5:AB$2504,"Gold?*")&gt;0),0,1)</f>
        <v>1</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 ca="1">IF(H68=0,"","Click here to provide smelter information")</f>
        <v/>
      </c>
      <c r="E68" s="19" t="s">
        <v>770</v>
      </c>
      <c r="F68" s="91">
        <f>F27</f>
        <v>0</v>
      </c>
      <c r="G68" s="67">
        <f ca="1">IF(AND(COUNTIF(SmelterIdetifiedForMetal,"Tungsten")&gt;0,COUNTIF('Smelter List'!AB$5:AB$2504,"Tungsten?*")&gt;0),0,1)</f>
        <v>1</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F6" activePane="bottomRight" state="frozen"/>
      <selection activeCell="A4" sqref="A4"/>
      <selection pane="topRight" activeCell="A4" sqref="A4"/>
      <selection pane="bottomLeft" activeCell="A4" sqref="A4"/>
      <selection pane="bottomRight" activeCell="B6" sqref="B6"/>
    </sheetView>
  </sheetViews>
  <sheetFormatPr baseColWidth="10" defaultColWidth="8.81640625" defaultRowHeight="12.6"/>
  <cols>
    <col min="1" max="1" width="3.1796875" style="259" customWidth="1"/>
    <col min="2" max="2" width="39.81640625" style="262" customWidth="1"/>
    <col min="3" max="5" width="39.81640625" style="259" customWidth="1"/>
    <col min="6" max="6" width="58.81640625" style="259" customWidth="1"/>
    <col min="7" max="7" width="1.6328125" style="259" customWidth="1"/>
    <col min="8" max="8" width="9" style="259" customWidth="1"/>
    <col min="9" max="16384" width="8.81640625" style="260"/>
  </cols>
  <sheetData>
    <row r="1" spans="1:8" s="20" customFormat="1" ht="35.1" customHeight="1" thickTop="1">
      <c r="A1" s="396" t="str">
        <f ca="1">OFFSET(L!$C$1,MATCH("Product List"&amp;ADDRESS(ROW(),COLUMN(),4),L!$A:$A,0)-1,SL,,)</f>
        <v>Completion required only if reporting level "Product (or List of Products)" selected on the 'Declaration' worksheet.</v>
      </c>
      <c r="B1" s="397"/>
      <c r="C1" s="397"/>
      <c r="D1" s="397"/>
      <c r="E1" s="397"/>
      <c r="F1" s="397"/>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5" t="s">
        <v>858</v>
      </c>
      <c r="C4" s="395"/>
      <c r="D4" s="395"/>
      <c r="E4" s="395"/>
      <c r="F4" s="395"/>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v>300096</v>
      </c>
      <c r="C6" s="95" t="s">
        <v>15891</v>
      </c>
      <c r="D6" s="95"/>
      <c r="E6" s="95"/>
      <c r="F6" s="95"/>
      <c r="G6" s="258"/>
    </row>
    <row r="7" spans="1:8" ht="15">
      <c r="A7" s="126"/>
      <c r="B7" s="257">
        <v>300442</v>
      </c>
      <c r="C7" s="95" t="s">
        <v>15897</v>
      </c>
      <c r="D7" s="95"/>
      <c r="E7" s="95"/>
      <c r="F7" s="95"/>
      <c r="G7" s="258"/>
    </row>
    <row r="8" spans="1:8" ht="15">
      <c r="A8" s="126"/>
      <c r="B8" s="257">
        <v>300548</v>
      </c>
      <c r="C8" s="95" t="s">
        <v>15898</v>
      </c>
      <c r="D8" s="95"/>
      <c r="E8" s="95"/>
      <c r="F8" s="95"/>
      <c r="G8" s="258"/>
    </row>
    <row r="9" spans="1:8" ht="15">
      <c r="A9" s="126"/>
      <c r="B9" s="257">
        <v>300552</v>
      </c>
      <c r="C9" s="95" t="s">
        <v>15899</v>
      </c>
      <c r="D9" s="95"/>
      <c r="E9" s="95"/>
      <c r="F9" s="95"/>
      <c r="G9" s="258"/>
    </row>
    <row r="10" spans="1:8" ht="15">
      <c r="A10" s="126"/>
      <c r="B10" s="257">
        <v>300574</v>
      </c>
      <c r="C10" s="95" t="s">
        <v>15901</v>
      </c>
      <c r="D10" s="95"/>
      <c r="E10" s="95"/>
      <c r="F10" s="95"/>
      <c r="G10" s="258"/>
    </row>
    <row r="11" spans="1:8" ht="15">
      <c r="A11" s="126"/>
      <c r="B11" s="257">
        <v>300644</v>
      </c>
      <c r="C11" s="95" t="s">
        <v>15890</v>
      </c>
      <c r="D11" s="95"/>
      <c r="E11" s="95"/>
      <c r="F11" s="95"/>
      <c r="G11" s="258"/>
    </row>
    <row r="12" spans="1:8" ht="15">
      <c r="A12" s="126"/>
      <c r="B12" s="257">
        <v>300665</v>
      </c>
      <c r="C12" s="95" t="s">
        <v>15904</v>
      </c>
      <c r="D12" s="95"/>
      <c r="E12" s="95"/>
      <c r="F12" s="95"/>
      <c r="G12" s="258"/>
    </row>
    <row r="13" spans="1:8" ht="15">
      <c r="A13" s="126"/>
      <c r="B13" s="257">
        <v>300671</v>
      </c>
      <c r="C13" s="95" t="s">
        <v>15905</v>
      </c>
      <c r="D13" s="95"/>
      <c r="E13" s="95"/>
      <c r="F13" s="95"/>
      <c r="G13" s="258"/>
    </row>
    <row r="14" spans="1:8" ht="15">
      <c r="A14" s="126"/>
      <c r="B14" s="257">
        <v>300745</v>
      </c>
      <c r="C14" s="95" t="s">
        <v>15907</v>
      </c>
      <c r="D14" s="95"/>
      <c r="E14" s="95"/>
      <c r="F14" s="95"/>
      <c r="G14" s="258"/>
    </row>
    <row r="15" spans="1:8" ht="15">
      <c r="A15" s="126"/>
      <c r="B15" s="257">
        <v>301174</v>
      </c>
      <c r="C15" s="95" t="s">
        <v>15900</v>
      </c>
      <c r="D15" s="95"/>
      <c r="E15" s="95"/>
      <c r="F15" s="95"/>
      <c r="G15" s="258"/>
    </row>
    <row r="16" spans="1:8" ht="15">
      <c r="A16" s="126"/>
      <c r="B16" s="257">
        <v>301285</v>
      </c>
      <c r="C16" s="95" t="s">
        <v>15892</v>
      </c>
      <c r="D16" s="95"/>
      <c r="E16" s="95"/>
      <c r="F16" s="95"/>
      <c r="G16" s="258"/>
    </row>
    <row r="17" spans="1:7" ht="15">
      <c r="A17" s="126"/>
      <c r="B17" s="257">
        <v>301322</v>
      </c>
      <c r="C17" s="95" t="s">
        <v>15902</v>
      </c>
      <c r="D17" s="95"/>
      <c r="E17" s="95"/>
      <c r="F17" s="95"/>
      <c r="G17" s="258"/>
    </row>
    <row r="18" spans="1:7" ht="15">
      <c r="A18" s="126"/>
      <c r="B18" s="257">
        <v>301584</v>
      </c>
      <c r="C18" s="95" t="s">
        <v>15895</v>
      </c>
      <c r="D18" s="95"/>
      <c r="E18" s="95"/>
      <c r="F18" s="95"/>
      <c r="G18" s="258"/>
    </row>
    <row r="19" spans="1:7" ht="15">
      <c r="A19" s="126"/>
      <c r="B19" s="257">
        <v>301586</v>
      </c>
      <c r="C19" s="95" t="s">
        <v>15903</v>
      </c>
      <c r="D19" s="95"/>
      <c r="E19" s="95"/>
      <c r="F19" s="95"/>
      <c r="G19" s="258"/>
    </row>
    <row r="20" spans="1:7" ht="15">
      <c r="A20" s="126"/>
      <c r="B20" s="257">
        <v>301593</v>
      </c>
      <c r="C20" s="95" t="s">
        <v>15893</v>
      </c>
      <c r="D20" s="95"/>
      <c r="E20" s="95"/>
      <c r="F20" s="95"/>
      <c r="G20" s="258"/>
    </row>
    <row r="21" spans="1:7" ht="15">
      <c r="A21" s="126"/>
      <c r="B21" s="257">
        <v>301616</v>
      </c>
      <c r="C21" s="95" t="s">
        <v>15894</v>
      </c>
      <c r="D21" s="95"/>
      <c r="E21" s="95"/>
      <c r="F21" s="95"/>
      <c r="G21" s="258"/>
    </row>
    <row r="22" spans="1:7" ht="15">
      <c r="A22" s="126"/>
      <c r="B22" s="257">
        <v>301621</v>
      </c>
      <c r="C22" s="95" t="s">
        <v>15906</v>
      </c>
      <c r="D22" s="95"/>
      <c r="E22" s="95"/>
      <c r="F22" s="95"/>
      <c r="G22" s="258"/>
    </row>
    <row r="23" spans="1:7" ht="15">
      <c r="A23" s="126"/>
      <c r="B23" s="257">
        <v>301674</v>
      </c>
      <c r="C23" s="95" t="s">
        <v>15896</v>
      </c>
      <c r="D23" s="95"/>
      <c r="E23" s="95"/>
      <c r="F23" s="95"/>
      <c r="G23" s="258"/>
    </row>
    <row r="24" spans="1:7" ht="15">
      <c r="A24" s="126"/>
      <c r="B24" s="257"/>
      <c r="C24" s="95"/>
      <c r="D24" s="95"/>
      <c r="E24" s="95"/>
      <c r="F24" s="95"/>
      <c r="G24" s="258"/>
    </row>
    <row r="25" spans="1:7" ht="15">
      <c r="A25" s="126"/>
      <c r="B25" s="257"/>
      <c r="C25" s="95" t="s">
        <v>15908</v>
      </c>
      <c r="D25" s="95" t="s">
        <v>15909</v>
      </c>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8" t="str">
        <f ca="1">OFFSET(L!$C$1,MATCH("General"&amp;"Cpy",L!$A:$A,0)-1,SL,,)</f>
        <v>© 2026 Responsible Minerals Initiative. All rights reserved.</v>
      </c>
      <c r="C2006" s="398"/>
      <c r="D2006" s="398"/>
      <c r="E2006" s="398"/>
      <c r="F2006" s="398"/>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1640625" defaultRowHeight="12.6"/>
  <cols>
    <col min="1" max="1" width="9.1796875" style="173" bestFit="1" customWidth="1"/>
    <col min="2" max="2" width="42.81640625" style="173" customWidth="1"/>
    <col min="3" max="3" width="63.81640625" style="173" customWidth="1"/>
    <col min="4" max="4" width="25.6328125" style="173" customWidth="1"/>
    <col min="5" max="5" width="12.6328125" style="173" customWidth="1"/>
    <col min="6" max="6" width="12.6328125" style="174" customWidth="1"/>
    <col min="7" max="7" width="15.36328125" style="173" customWidth="1"/>
    <col min="8" max="8" width="23.81640625" style="173" customWidth="1"/>
    <col min="9" max="9" width="28.1796875" style="173" customWidth="1"/>
    <col min="10" max="10" width="48.26953125" style="173" hidden="1" customWidth="1"/>
    <col min="11" max="11" width="49.7265625" style="173" hidden="1" customWidth="1"/>
    <col min="12" max="16384" width="8.81640625" style="173"/>
  </cols>
  <sheetData>
    <row r="1" spans="1:11" ht="168.6" customHeight="1">
      <c r="A1" s="399"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9"/>
      <c r="C1" s="399"/>
      <c r="D1" s="399"/>
      <c r="E1" s="399"/>
      <c r="F1" s="399"/>
      <c r="G1" s="399"/>
    </row>
    <row r="2" spans="1:11">
      <c r="A2" s="400"/>
      <c r="B2" s="400"/>
      <c r="C2" s="400"/>
      <c r="D2" s="400"/>
      <c r="E2" s="400"/>
      <c r="F2" s="400"/>
      <c r="G2" s="400"/>
      <c r="H2" s="400"/>
      <c r="I2" s="400"/>
    </row>
    <row r="3" spans="1:11">
      <c r="A3" s="400"/>
      <c r="B3" s="400"/>
      <c r="C3" s="400"/>
      <c r="D3" s="400"/>
      <c r="E3" s="400"/>
      <c r="F3" s="400"/>
      <c r="G3" s="400"/>
      <c r="H3" s="400"/>
      <c r="I3" s="400"/>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1640625" defaultRowHeight="13.8"/>
  <cols>
    <col min="1" max="1" width="14.6328125" style="148" customWidth="1"/>
    <col min="2" max="2" width="14" style="148" customWidth="1"/>
    <col min="3" max="3" width="6.1796875" style="148" customWidth="1"/>
    <col min="4" max="4" width="56.26953125" style="148" customWidth="1"/>
    <col min="5" max="5" width="53.7265625" style="216" customWidth="1"/>
    <col min="6" max="6" width="54.1796875" style="148" customWidth="1"/>
    <col min="7" max="7" width="68.26953125" style="148" customWidth="1"/>
    <col min="8" max="8" width="49.26953125" style="148" customWidth="1"/>
    <col min="9" max="9" width="51.6328125" style="148" customWidth="1"/>
    <col min="10" max="10" width="50.26953125" style="148" customWidth="1"/>
    <col min="11" max="11" width="51.81640625" customWidth="1"/>
    <col min="12" max="12" width="66.81640625" style="239" customWidth="1"/>
    <col min="13" max="13" width="46.1796875" style="106" customWidth="1"/>
    <col min="14" max="15" width="8.81640625" style="106" customWidth="1"/>
    <col min="16" max="16384" width="8.8164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4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5.2">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5.2">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58.8">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8">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2.8">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3.2">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0.4">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03.60000000000002">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89.8">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51.8000000000000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8">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9">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1.8000000000000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62.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193.2">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5.2">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0.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9">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7.79999999999999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27.6">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6">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27.6">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27.6">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27.6">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5.2">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5.2">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5.2">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5.2">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55.2">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55.2">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55.2">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55.2">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5.2">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6">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Sehlen, Tilman</cp:lastModifiedBy>
  <cp:lastPrinted>2015-04-21T20:47:43Z</cp:lastPrinted>
  <dcterms:created xsi:type="dcterms:W3CDTF">2010-06-21T21:00:23Z</dcterms:created>
  <dcterms:modified xsi:type="dcterms:W3CDTF">2026-08-10T12:17:36Z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