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V0012\web\Website_Intranet\Products_and_Service\Product_documentation\Download_Center\certificates\hse_asu_certificates\CMRT_EMRT\"/>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8800" windowHeight="1230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Q8" i="20" l="1"/>
  <c r="R8" i="20"/>
  <c r="S8" i="20" s="1"/>
  <c r="N10" i="20"/>
  <c r="Q10" i="20"/>
  <c r="R10" i="20"/>
  <c r="S10" i="20" s="1"/>
  <c r="N8" i="20"/>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9" i="5"/>
  <c r="AB2499" i="5"/>
  <c r="C2500" i="5"/>
  <c r="AB2500" i="5"/>
  <c r="C2501" i="5"/>
  <c r="AB2501" i="5"/>
  <c r="C2502" i="5"/>
  <c r="AB2502" i="5"/>
  <c r="V2499" i="5"/>
  <c r="E2499" i="5"/>
  <c r="X2499" i="5" s="1"/>
  <c r="V2500" i="5"/>
  <c r="E2500" i="5"/>
  <c r="X2500" i="5" s="1"/>
  <c r="V2501" i="5"/>
  <c r="E2501" i="5"/>
  <c r="X2501" i="5" s="1"/>
  <c r="V2502" i="5"/>
  <c r="E2502" i="5"/>
  <c r="X2502" i="5" s="1"/>
  <c r="B2499" i="5"/>
  <c r="T2499" i="5"/>
  <c r="B2500" i="5"/>
  <c r="T2500" i="5"/>
  <c r="B2501" i="5"/>
  <c r="T2501" i="5"/>
  <c r="B2502" i="5"/>
  <c r="T2502" i="5"/>
  <c r="S2499" i="5"/>
  <c r="S2500" i="5"/>
  <c r="S2501" i="5"/>
  <c r="S2502" i="5"/>
  <c r="R2499" i="5"/>
  <c r="R2500" i="5"/>
  <c r="R2501" i="5"/>
  <c r="R2502" i="5"/>
  <c r="C2498" i="5"/>
  <c r="V2498" i="5"/>
  <c r="J2498" i="5"/>
  <c r="J2499" i="5"/>
  <c r="J2500" i="5"/>
  <c r="J2501" i="5"/>
  <c r="J2502" i="5"/>
  <c r="I2498" i="5"/>
  <c r="I2499" i="5"/>
  <c r="I2500" i="5"/>
  <c r="I2501" i="5"/>
  <c r="I2502" i="5"/>
  <c r="H2498" i="5"/>
  <c r="H2499" i="5"/>
  <c r="H2500" i="5"/>
  <c r="H2501" i="5"/>
  <c r="H2502" i="5"/>
  <c r="F2499" i="5"/>
  <c r="G2499" i="5"/>
  <c r="F2500" i="5"/>
  <c r="G2500" i="5"/>
  <c r="F2501" i="5"/>
  <c r="G2501" i="5"/>
  <c r="F2502" i="5"/>
  <c r="G2502"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AB9" i="5"/>
  <c r="V9" i="5"/>
  <c r="X9" i="5"/>
  <c r="J9" i="5"/>
  <c r="T9" i="5" s="1"/>
  <c r="R9" i="5"/>
  <c r="I9" i="5"/>
  <c r="H9" i="5"/>
  <c r="F9" i="5"/>
  <c r="AB8" i="5"/>
  <c r="V8" i="5"/>
  <c r="X8" i="5"/>
  <c r="J8" i="5"/>
  <c r="T8" i="5" s="1"/>
  <c r="R8" i="5"/>
  <c r="I8" i="5"/>
  <c r="H8" i="5"/>
  <c r="F8" i="5"/>
  <c r="E4" i="8"/>
  <c r="B5" i="5" s="1"/>
  <c r="B17" i="5"/>
  <c r="C17" i="5"/>
  <c r="J13" i="6"/>
  <c r="M4" i="20"/>
  <c r="L4" i="20"/>
  <c r="K4" i="20"/>
  <c r="J4" i="20"/>
  <c r="I4" i="20"/>
  <c r="H4" i="20"/>
  <c r="G4" i="20"/>
  <c r="F4" i="20"/>
  <c r="E4" i="20"/>
  <c r="D4" i="20"/>
  <c r="C4" i="20"/>
  <c r="B4" i="20"/>
  <c r="A4" i="20"/>
  <c r="B3" i="20"/>
  <c r="B2" i="20"/>
  <c r="J4" i="6"/>
  <c r="R2504" i="20"/>
  <c r="S2504" i="20" s="1"/>
  <c r="Q2504" i="20"/>
  <c r="N2504" i="20"/>
  <c r="R2503" i="20"/>
  <c r="S2503" i="20" s="1"/>
  <c r="Q2503" i="20"/>
  <c r="N2503" i="20"/>
  <c r="R2502" i="20"/>
  <c r="S2502" i="20" s="1"/>
  <c r="Q2502" i="20"/>
  <c r="N2502" i="20"/>
  <c r="R2501" i="20"/>
  <c r="S2501" i="20" s="1"/>
  <c r="Q2501" i="20"/>
  <c r="N2501" i="20"/>
  <c r="R2500" i="20"/>
  <c r="S2500" i="20" s="1"/>
  <c r="Q2500" i="20"/>
  <c r="N2500" i="20"/>
  <c r="R2499" i="20"/>
  <c r="S2499" i="20" s="1"/>
  <c r="Q2499" i="20"/>
  <c r="N2499" i="20"/>
  <c r="R2498" i="20"/>
  <c r="S2498" i="20" s="1"/>
  <c r="Q2498" i="20"/>
  <c r="N2498" i="20"/>
  <c r="R2497" i="20"/>
  <c r="S2497" i="20" s="1"/>
  <c r="Q2497" i="20"/>
  <c r="N2497" i="20"/>
  <c r="R2496" i="20"/>
  <c r="S2496" i="20" s="1"/>
  <c r="Q2496" i="20"/>
  <c r="N2496" i="20"/>
  <c r="R2495" i="20"/>
  <c r="S2495" i="20" s="1"/>
  <c r="Q2495" i="20"/>
  <c r="N2495" i="20"/>
  <c r="R2494" i="20"/>
  <c r="S2494" i="20" s="1"/>
  <c r="Q2494" i="20"/>
  <c r="N2494" i="20"/>
  <c r="R2493" i="20"/>
  <c r="S2493" i="20" s="1"/>
  <c r="Q2493" i="20"/>
  <c r="N2493" i="20"/>
  <c r="R2492" i="20"/>
  <c r="S2492" i="20" s="1"/>
  <c r="Q2492" i="20"/>
  <c r="N2492" i="20"/>
  <c r="R2491" i="20"/>
  <c r="S2491" i="20" s="1"/>
  <c r="Q2491" i="20"/>
  <c r="N2491" i="20"/>
  <c r="R2490" i="20"/>
  <c r="S2490" i="20" s="1"/>
  <c r="Q2490" i="20"/>
  <c r="N2490" i="20"/>
  <c r="R2489" i="20"/>
  <c r="S2489" i="20" s="1"/>
  <c r="Q2489" i="20"/>
  <c r="N2489" i="20"/>
  <c r="R2488" i="20"/>
  <c r="S2488" i="20" s="1"/>
  <c r="Q2488" i="20"/>
  <c r="N2488" i="20"/>
  <c r="R2487" i="20"/>
  <c r="S2487" i="20" s="1"/>
  <c r="Q2487" i="20"/>
  <c r="N2487" i="20"/>
  <c r="R2486" i="20"/>
  <c r="S2486" i="20" s="1"/>
  <c r="Q2486" i="20"/>
  <c r="N2486" i="20"/>
  <c r="R2485" i="20"/>
  <c r="S2485" i="20" s="1"/>
  <c r="Q2485" i="20"/>
  <c r="N2485" i="20"/>
  <c r="R2484" i="20"/>
  <c r="S2484" i="20" s="1"/>
  <c r="Q2484" i="20"/>
  <c r="N2484" i="20"/>
  <c r="R2483" i="20"/>
  <c r="S2483" i="20" s="1"/>
  <c r="Q2483" i="20"/>
  <c r="N2483" i="20"/>
  <c r="R2482" i="20"/>
  <c r="S2482" i="20" s="1"/>
  <c r="Q2482" i="20"/>
  <c r="N2482" i="20"/>
  <c r="R2481" i="20"/>
  <c r="S2481" i="20" s="1"/>
  <c r="Q2481" i="20"/>
  <c r="N2481" i="20"/>
  <c r="R2480" i="20"/>
  <c r="S2480" i="20" s="1"/>
  <c r="Q2480" i="20"/>
  <c r="N2480" i="20"/>
  <c r="R2479" i="20"/>
  <c r="S2479" i="20" s="1"/>
  <c r="Q2479" i="20"/>
  <c r="N2479" i="20"/>
  <c r="R2478" i="20"/>
  <c r="S2478" i="20" s="1"/>
  <c r="Q2478" i="20"/>
  <c r="N2478" i="20"/>
  <c r="R2477" i="20"/>
  <c r="S2477" i="20" s="1"/>
  <c r="Q2477" i="20"/>
  <c r="N2477" i="20"/>
  <c r="R2476" i="20"/>
  <c r="S2476" i="20" s="1"/>
  <c r="Q2476" i="20"/>
  <c r="N2476" i="20"/>
  <c r="R2475" i="20"/>
  <c r="S2475" i="20" s="1"/>
  <c r="Q2475" i="20"/>
  <c r="N2475" i="20"/>
  <c r="R2474" i="20"/>
  <c r="S2474" i="20" s="1"/>
  <c r="Q2474" i="20"/>
  <c r="N2474" i="20"/>
  <c r="R2473" i="20"/>
  <c r="S2473" i="20" s="1"/>
  <c r="Q2473" i="20"/>
  <c r="N2473" i="20"/>
  <c r="R2472" i="20"/>
  <c r="S2472" i="20" s="1"/>
  <c r="Q2472" i="20"/>
  <c r="N2472" i="20"/>
  <c r="R2471" i="20"/>
  <c r="S2471" i="20" s="1"/>
  <c r="Q2471" i="20"/>
  <c r="N2471" i="20"/>
  <c r="R2470" i="20"/>
  <c r="S2470" i="20" s="1"/>
  <c r="Q2470" i="20"/>
  <c r="N2470" i="20"/>
  <c r="R2469" i="20"/>
  <c r="S2469" i="20" s="1"/>
  <c r="Q2469" i="20"/>
  <c r="N2469" i="20"/>
  <c r="R2468" i="20"/>
  <c r="S2468" i="20" s="1"/>
  <c r="Q2468" i="20"/>
  <c r="N2468" i="20"/>
  <c r="R2467" i="20"/>
  <c r="S2467" i="20" s="1"/>
  <c r="Q2467" i="20"/>
  <c r="N2467" i="20"/>
  <c r="R2466" i="20"/>
  <c r="S2466" i="20" s="1"/>
  <c r="Q2466" i="20"/>
  <c r="N2466" i="20"/>
  <c r="R2465" i="20"/>
  <c r="S2465" i="20" s="1"/>
  <c r="Q2465" i="20"/>
  <c r="N2465" i="20"/>
  <c r="R2464" i="20"/>
  <c r="S2464" i="20" s="1"/>
  <c r="Q2464" i="20"/>
  <c r="N2464" i="20"/>
  <c r="R2463" i="20"/>
  <c r="S2463" i="20" s="1"/>
  <c r="Q2463" i="20"/>
  <c r="N2463" i="20"/>
  <c r="R2462" i="20"/>
  <c r="S2462" i="20" s="1"/>
  <c r="Q2462" i="20"/>
  <c r="N2462" i="20"/>
  <c r="R2461" i="20"/>
  <c r="S2461" i="20" s="1"/>
  <c r="Q2461" i="20"/>
  <c r="N2461" i="20"/>
  <c r="R2460" i="20"/>
  <c r="S2460" i="20" s="1"/>
  <c r="Q2460" i="20"/>
  <c r="N2460" i="20"/>
  <c r="R2459" i="20"/>
  <c r="S2459" i="20" s="1"/>
  <c r="Q2459" i="20"/>
  <c r="N2459" i="20"/>
  <c r="R2458" i="20"/>
  <c r="S2458" i="20" s="1"/>
  <c r="Q2458" i="20"/>
  <c r="N2458" i="20"/>
  <c r="R2457" i="20"/>
  <c r="S2457" i="20" s="1"/>
  <c r="Q2457" i="20"/>
  <c r="N2457" i="20"/>
  <c r="R2456" i="20"/>
  <c r="S2456" i="20" s="1"/>
  <c r="Q2456" i="20"/>
  <c r="N2456" i="20"/>
  <c r="R2455" i="20"/>
  <c r="S2455" i="20" s="1"/>
  <c r="Q2455" i="20"/>
  <c r="N2455" i="20"/>
  <c r="R2454" i="20"/>
  <c r="S2454" i="20" s="1"/>
  <c r="Q2454" i="20"/>
  <c r="N2454" i="20"/>
  <c r="R2453" i="20"/>
  <c r="S2453" i="20" s="1"/>
  <c r="Q2453" i="20"/>
  <c r="N2453" i="20"/>
  <c r="R2452" i="20"/>
  <c r="S2452" i="20" s="1"/>
  <c r="Q2452" i="20"/>
  <c r="N2452" i="20"/>
  <c r="R2451" i="20"/>
  <c r="S2451" i="20" s="1"/>
  <c r="Q2451" i="20"/>
  <c r="N2451" i="20"/>
  <c r="R2450" i="20"/>
  <c r="S2450" i="20" s="1"/>
  <c r="Q2450" i="20"/>
  <c r="N2450" i="20"/>
  <c r="R2449" i="20"/>
  <c r="S2449" i="20" s="1"/>
  <c r="Q2449" i="20"/>
  <c r="N2449" i="20"/>
  <c r="R2448" i="20"/>
  <c r="S2448" i="20" s="1"/>
  <c r="Q2448" i="20"/>
  <c r="N2448" i="20"/>
  <c r="R2447" i="20"/>
  <c r="S2447" i="20" s="1"/>
  <c r="Q2447" i="20"/>
  <c r="N2447" i="20"/>
  <c r="R2446" i="20"/>
  <c r="S2446" i="20" s="1"/>
  <c r="Q2446" i="20"/>
  <c r="N2446" i="20"/>
  <c r="R2445" i="20"/>
  <c r="S2445" i="20" s="1"/>
  <c r="Q2445" i="20"/>
  <c r="N2445" i="20"/>
  <c r="R2444" i="20"/>
  <c r="S2444" i="20" s="1"/>
  <c r="Q2444" i="20"/>
  <c r="N2444" i="20"/>
  <c r="R2443" i="20"/>
  <c r="S2443" i="20" s="1"/>
  <c r="Q2443" i="20"/>
  <c r="N2443" i="20"/>
  <c r="R2442" i="20"/>
  <c r="S2442" i="20" s="1"/>
  <c r="Q2442" i="20"/>
  <c r="N2442" i="20"/>
  <c r="R2441" i="20"/>
  <c r="S2441" i="20" s="1"/>
  <c r="Q2441" i="20"/>
  <c r="N2441" i="20"/>
  <c r="R2440" i="20"/>
  <c r="S2440" i="20" s="1"/>
  <c r="Q2440" i="20"/>
  <c r="N2440" i="20"/>
  <c r="R2439" i="20"/>
  <c r="S2439" i="20" s="1"/>
  <c r="Q2439" i="20"/>
  <c r="N2439" i="20"/>
  <c r="R2438" i="20"/>
  <c r="S2438" i="20" s="1"/>
  <c r="Q2438" i="20"/>
  <c r="N2438" i="20"/>
  <c r="R2437" i="20"/>
  <c r="S2437" i="20" s="1"/>
  <c r="Q2437" i="20"/>
  <c r="N2437" i="20"/>
  <c r="R2436" i="20"/>
  <c r="S2436" i="20" s="1"/>
  <c r="Q2436" i="20"/>
  <c r="N2436" i="20"/>
  <c r="R2435" i="20"/>
  <c r="S2435" i="20" s="1"/>
  <c r="Q2435" i="20"/>
  <c r="N2435" i="20"/>
  <c r="R2434" i="20"/>
  <c r="S2434" i="20" s="1"/>
  <c r="Q2434" i="20"/>
  <c r="N2434" i="20"/>
  <c r="R2433" i="20"/>
  <c r="S2433" i="20" s="1"/>
  <c r="Q2433" i="20"/>
  <c r="N2433" i="20"/>
  <c r="R2432" i="20"/>
  <c r="S2432" i="20" s="1"/>
  <c r="Q2432" i="20"/>
  <c r="N2432" i="20"/>
  <c r="R2431" i="20"/>
  <c r="S2431" i="20" s="1"/>
  <c r="Q2431" i="20"/>
  <c r="N2431" i="20"/>
  <c r="R2430" i="20"/>
  <c r="S2430" i="20" s="1"/>
  <c r="Q2430" i="20"/>
  <c r="N2430" i="20"/>
  <c r="R2429" i="20"/>
  <c r="S2429" i="20" s="1"/>
  <c r="Q2429" i="20"/>
  <c r="N2429" i="20"/>
  <c r="R2428" i="20"/>
  <c r="S2428" i="20" s="1"/>
  <c r="Q2428" i="20"/>
  <c r="N2428" i="20"/>
  <c r="R2427" i="20"/>
  <c r="S2427" i="20" s="1"/>
  <c r="Q2427" i="20"/>
  <c r="N2427" i="20"/>
  <c r="R2426" i="20"/>
  <c r="S2426" i="20" s="1"/>
  <c r="Q2426" i="20"/>
  <c r="N2426" i="20"/>
  <c r="R2425" i="20"/>
  <c r="S2425" i="20" s="1"/>
  <c r="Q2425" i="20"/>
  <c r="N2425" i="20"/>
  <c r="R2424" i="20"/>
  <c r="S2424" i="20" s="1"/>
  <c r="Q2424" i="20"/>
  <c r="N2424" i="20"/>
  <c r="R2423" i="20"/>
  <c r="S2423" i="20" s="1"/>
  <c r="Q2423" i="20"/>
  <c r="N2423" i="20"/>
  <c r="R2422" i="20"/>
  <c r="S2422" i="20" s="1"/>
  <c r="Q2422" i="20"/>
  <c r="N2422" i="20"/>
  <c r="R2421" i="20"/>
  <c r="S2421" i="20" s="1"/>
  <c r="Q2421" i="20"/>
  <c r="N2421" i="20"/>
  <c r="R2420" i="20"/>
  <c r="S2420" i="20" s="1"/>
  <c r="Q2420" i="20"/>
  <c r="N2420" i="20"/>
  <c r="R2419" i="20"/>
  <c r="S2419" i="20" s="1"/>
  <c r="Q2419" i="20"/>
  <c r="N2419" i="20"/>
  <c r="R2418" i="20"/>
  <c r="S2418" i="20" s="1"/>
  <c r="Q2418" i="20"/>
  <c r="N2418" i="20"/>
  <c r="R2417" i="20"/>
  <c r="S2417" i="20" s="1"/>
  <c r="Q2417" i="20"/>
  <c r="N2417" i="20"/>
  <c r="R2416" i="20"/>
  <c r="S2416" i="20" s="1"/>
  <c r="Q2416" i="20"/>
  <c r="N2416" i="20"/>
  <c r="R2415" i="20"/>
  <c r="S2415" i="20" s="1"/>
  <c r="Q2415" i="20"/>
  <c r="N2415" i="20"/>
  <c r="R2414" i="20"/>
  <c r="S2414" i="20" s="1"/>
  <c r="Q2414" i="20"/>
  <c r="N2414" i="20"/>
  <c r="R2413" i="20"/>
  <c r="S2413" i="20" s="1"/>
  <c r="Q2413" i="20"/>
  <c r="N2413" i="20"/>
  <c r="R2412" i="20"/>
  <c r="S2412" i="20" s="1"/>
  <c r="Q2412" i="20"/>
  <c r="N2412" i="20"/>
  <c r="R2411" i="20"/>
  <c r="S2411" i="20" s="1"/>
  <c r="Q2411" i="20"/>
  <c r="N2411" i="20"/>
  <c r="R2410" i="20"/>
  <c r="S2410" i="20" s="1"/>
  <c r="Q2410" i="20"/>
  <c r="N2410" i="20"/>
  <c r="R2409" i="20"/>
  <c r="S2409" i="20" s="1"/>
  <c r="Q2409" i="20"/>
  <c r="N2409" i="20"/>
  <c r="R2408" i="20"/>
  <c r="S2408" i="20" s="1"/>
  <c r="Q2408" i="20"/>
  <c r="N2408" i="20"/>
  <c r="R2407" i="20"/>
  <c r="S2407" i="20" s="1"/>
  <c r="Q2407" i="20"/>
  <c r="N2407" i="20"/>
  <c r="R2406" i="20"/>
  <c r="S2406" i="20" s="1"/>
  <c r="Q2406" i="20"/>
  <c r="N2406" i="20"/>
  <c r="R2405" i="20"/>
  <c r="S2405" i="20" s="1"/>
  <c r="Q2405" i="20"/>
  <c r="N2405" i="20"/>
  <c r="R2404" i="20"/>
  <c r="S2404" i="20" s="1"/>
  <c r="Q2404" i="20"/>
  <c r="N2404" i="20"/>
  <c r="R2403" i="20"/>
  <c r="S2403" i="20" s="1"/>
  <c r="Q2403" i="20"/>
  <c r="N2403" i="20"/>
  <c r="R2402" i="20"/>
  <c r="S2402" i="20" s="1"/>
  <c r="Q2402" i="20"/>
  <c r="N2402" i="20"/>
  <c r="R2401" i="20"/>
  <c r="S2401" i="20" s="1"/>
  <c r="Q2401" i="20"/>
  <c r="N2401" i="20"/>
  <c r="R2400" i="20"/>
  <c r="S2400" i="20" s="1"/>
  <c r="Q2400" i="20"/>
  <c r="N2400" i="20"/>
  <c r="R2399" i="20"/>
  <c r="S2399" i="20" s="1"/>
  <c r="Q2399" i="20"/>
  <c r="N2399" i="20"/>
  <c r="R2398" i="20"/>
  <c r="S2398" i="20" s="1"/>
  <c r="Q2398" i="20"/>
  <c r="N2398" i="20"/>
  <c r="R2397" i="20"/>
  <c r="S2397" i="20" s="1"/>
  <c r="Q2397" i="20"/>
  <c r="N2397" i="20"/>
  <c r="R2396" i="20"/>
  <c r="S2396" i="20" s="1"/>
  <c r="Q2396" i="20"/>
  <c r="N2396" i="20"/>
  <c r="R2395" i="20"/>
  <c r="S2395" i="20" s="1"/>
  <c r="Q2395" i="20"/>
  <c r="N2395" i="20"/>
  <c r="R2394" i="20"/>
  <c r="S2394" i="20" s="1"/>
  <c r="Q2394" i="20"/>
  <c r="N2394" i="20"/>
  <c r="R2393" i="20"/>
  <c r="S2393" i="20" s="1"/>
  <c r="Q2393" i="20"/>
  <c r="N2393" i="20"/>
  <c r="R2392" i="20"/>
  <c r="S2392" i="20" s="1"/>
  <c r="Q2392" i="20"/>
  <c r="N2392" i="20"/>
  <c r="R2391" i="20"/>
  <c r="S2391" i="20" s="1"/>
  <c r="Q2391" i="20"/>
  <c r="N2391" i="20"/>
  <c r="R2390" i="20"/>
  <c r="S2390" i="20" s="1"/>
  <c r="Q2390" i="20"/>
  <c r="N2390" i="20"/>
  <c r="R2389" i="20"/>
  <c r="S2389" i="20" s="1"/>
  <c r="Q2389" i="20"/>
  <c r="N2389" i="20"/>
  <c r="R2388" i="20"/>
  <c r="S2388" i="20" s="1"/>
  <c r="Q2388" i="20"/>
  <c r="N2388" i="20"/>
  <c r="R2387" i="20"/>
  <c r="S2387" i="20" s="1"/>
  <c r="Q2387" i="20"/>
  <c r="N2387" i="20"/>
  <c r="R2386" i="20"/>
  <c r="S2386" i="20" s="1"/>
  <c r="Q2386" i="20"/>
  <c r="N2386" i="20"/>
  <c r="R2385" i="20"/>
  <c r="S2385" i="20" s="1"/>
  <c r="Q2385" i="20"/>
  <c r="N2385" i="20"/>
  <c r="R2384" i="20"/>
  <c r="S2384" i="20" s="1"/>
  <c r="Q2384" i="20"/>
  <c r="N2384" i="20"/>
  <c r="R2383" i="20"/>
  <c r="S2383" i="20" s="1"/>
  <c r="Q2383" i="20"/>
  <c r="N2383" i="20"/>
  <c r="R2382" i="20"/>
  <c r="S2382" i="20" s="1"/>
  <c r="Q2382" i="20"/>
  <c r="N2382" i="20"/>
  <c r="R2381" i="20"/>
  <c r="S2381" i="20" s="1"/>
  <c r="Q2381" i="20"/>
  <c r="N2381" i="20"/>
  <c r="R2380" i="20"/>
  <c r="S2380" i="20" s="1"/>
  <c r="Q2380" i="20"/>
  <c r="N2380" i="20"/>
  <c r="R2379" i="20"/>
  <c r="S2379" i="20" s="1"/>
  <c r="Q2379" i="20"/>
  <c r="N2379" i="20"/>
  <c r="R2378" i="20"/>
  <c r="S2378" i="20" s="1"/>
  <c r="Q2378" i="20"/>
  <c r="N2378" i="20"/>
  <c r="R2377" i="20"/>
  <c r="S2377" i="20" s="1"/>
  <c r="Q2377" i="20"/>
  <c r="N2377" i="20"/>
  <c r="R2376" i="20"/>
  <c r="S2376" i="20" s="1"/>
  <c r="Q2376" i="20"/>
  <c r="N2376" i="20"/>
  <c r="R2375" i="20"/>
  <c r="S2375" i="20" s="1"/>
  <c r="Q2375" i="20"/>
  <c r="N2375" i="20"/>
  <c r="R2374" i="20"/>
  <c r="S2374" i="20" s="1"/>
  <c r="Q2374" i="20"/>
  <c r="N2374" i="20"/>
  <c r="R2373" i="20"/>
  <c r="S2373" i="20" s="1"/>
  <c r="Q2373" i="20"/>
  <c r="N2373" i="20"/>
  <c r="R2372" i="20"/>
  <c r="S2372" i="20" s="1"/>
  <c r="Q2372" i="20"/>
  <c r="N2372" i="20"/>
  <c r="R2371" i="20"/>
  <c r="S2371" i="20" s="1"/>
  <c r="Q2371" i="20"/>
  <c r="N2371" i="20"/>
  <c r="R2370" i="20"/>
  <c r="S2370" i="20" s="1"/>
  <c r="Q2370" i="20"/>
  <c r="N2370" i="20"/>
  <c r="R2369" i="20"/>
  <c r="S2369" i="20" s="1"/>
  <c r="Q2369" i="20"/>
  <c r="N2369" i="20"/>
  <c r="R2368" i="20"/>
  <c r="S2368" i="20" s="1"/>
  <c r="Q2368" i="20"/>
  <c r="N2368" i="20"/>
  <c r="R2367" i="20"/>
  <c r="S2367" i="20" s="1"/>
  <c r="Q2367" i="20"/>
  <c r="N2367" i="20"/>
  <c r="R2366" i="20"/>
  <c r="S2366" i="20" s="1"/>
  <c r="Q2366" i="20"/>
  <c r="N2366" i="20"/>
  <c r="R2365" i="20"/>
  <c r="S2365" i="20" s="1"/>
  <c r="Q2365" i="20"/>
  <c r="N2365" i="20"/>
  <c r="R2364" i="20"/>
  <c r="S2364" i="20" s="1"/>
  <c r="Q2364" i="20"/>
  <c r="N2364" i="20"/>
  <c r="R2363" i="20"/>
  <c r="S2363" i="20" s="1"/>
  <c r="Q2363" i="20"/>
  <c r="N2363" i="20"/>
  <c r="R2362" i="20"/>
  <c r="S2362" i="20" s="1"/>
  <c r="Q2362" i="20"/>
  <c r="N2362" i="20"/>
  <c r="R2361" i="20"/>
  <c r="S2361" i="20" s="1"/>
  <c r="Q2361" i="20"/>
  <c r="N2361" i="20"/>
  <c r="R2360" i="20"/>
  <c r="S2360" i="20" s="1"/>
  <c r="Q2360" i="20"/>
  <c r="N2360" i="20"/>
  <c r="R2359" i="20"/>
  <c r="S2359" i="20" s="1"/>
  <c r="Q2359" i="20"/>
  <c r="N2359" i="20"/>
  <c r="R2358" i="20"/>
  <c r="S2358" i="20" s="1"/>
  <c r="Q2358" i="20"/>
  <c r="N2358" i="20"/>
  <c r="R2357" i="20"/>
  <c r="S2357" i="20" s="1"/>
  <c r="Q2357" i="20"/>
  <c r="N2357" i="20"/>
  <c r="R2356" i="20"/>
  <c r="S2356" i="20" s="1"/>
  <c r="Q2356" i="20"/>
  <c r="N2356" i="20"/>
  <c r="R2355" i="20"/>
  <c r="S2355" i="20" s="1"/>
  <c r="Q2355" i="20"/>
  <c r="N2355" i="20"/>
  <c r="R2354" i="20"/>
  <c r="S2354" i="20" s="1"/>
  <c r="Q2354" i="20"/>
  <c r="N2354" i="20"/>
  <c r="R2353" i="20"/>
  <c r="S2353" i="20" s="1"/>
  <c r="Q2353" i="20"/>
  <c r="N2353" i="20"/>
  <c r="R2352" i="20"/>
  <c r="S2352" i="20" s="1"/>
  <c r="Q2352" i="20"/>
  <c r="N2352" i="20"/>
  <c r="R2351" i="20"/>
  <c r="S2351" i="20" s="1"/>
  <c r="Q2351" i="20"/>
  <c r="N2351" i="20"/>
  <c r="R2350" i="20"/>
  <c r="S2350" i="20" s="1"/>
  <c r="Q2350" i="20"/>
  <c r="N2350" i="20"/>
  <c r="R2349" i="20"/>
  <c r="S2349" i="20" s="1"/>
  <c r="Q2349" i="20"/>
  <c r="N2349" i="20"/>
  <c r="R2348" i="20"/>
  <c r="S2348" i="20" s="1"/>
  <c r="Q2348" i="20"/>
  <c r="N2348" i="20"/>
  <c r="R2347" i="20"/>
  <c r="S2347" i="20" s="1"/>
  <c r="Q2347" i="20"/>
  <c r="N2347" i="20"/>
  <c r="R2346" i="20"/>
  <c r="S2346" i="20" s="1"/>
  <c r="Q2346" i="20"/>
  <c r="N2346" i="20"/>
  <c r="R2345" i="20"/>
  <c r="S2345" i="20" s="1"/>
  <c r="Q2345" i="20"/>
  <c r="N2345" i="20"/>
  <c r="R2344" i="20"/>
  <c r="S2344" i="20" s="1"/>
  <c r="Q2344" i="20"/>
  <c r="N2344" i="20"/>
  <c r="R2343" i="20"/>
  <c r="S2343" i="20" s="1"/>
  <c r="Q2343" i="20"/>
  <c r="N2343" i="20"/>
  <c r="R2342" i="20"/>
  <c r="S2342" i="20" s="1"/>
  <c r="Q2342" i="20"/>
  <c r="N2342" i="20"/>
  <c r="R2341" i="20"/>
  <c r="S2341" i="20" s="1"/>
  <c r="Q2341" i="20"/>
  <c r="N2341" i="20"/>
  <c r="R2340" i="20"/>
  <c r="S2340" i="20" s="1"/>
  <c r="Q2340" i="20"/>
  <c r="N2340" i="20"/>
  <c r="R2339" i="20"/>
  <c r="S2339" i="20" s="1"/>
  <c r="Q2339" i="20"/>
  <c r="N2339" i="20"/>
  <c r="R2338" i="20"/>
  <c r="S2338" i="20" s="1"/>
  <c r="Q2338" i="20"/>
  <c r="N2338" i="20"/>
  <c r="R2337" i="20"/>
  <c r="S2337" i="20" s="1"/>
  <c r="Q2337" i="20"/>
  <c r="N2337" i="20"/>
  <c r="R2336" i="20"/>
  <c r="S2336" i="20" s="1"/>
  <c r="Q2336" i="20"/>
  <c r="N2336" i="20"/>
  <c r="R2335" i="20"/>
  <c r="S2335" i="20" s="1"/>
  <c r="Q2335" i="20"/>
  <c r="N2335" i="20"/>
  <c r="R2334" i="20"/>
  <c r="S2334" i="20" s="1"/>
  <c r="Q2334" i="20"/>
  <c r="N2334" i="20"/>
  <c r="R2333" i="20"/>
  <c r="S2333" i="20" s="1"/>
  <c r="Q2333" i="20"/>
  <c r="N2333" i="20"/>
  <c r="R2332" i="20"/>
  <c r="S2332" i="20" s="1"/>
  <c r="Q2332" i="20"/>
  <c r="N2332" i="20"/>
  <c r="R2331" i="20"/>
  <c r="S2331" i="20" s="1"/>
  <c r="Q2331" i="20"/>
  <c r="N2331" i="20"/>
  <c r="R2330" i="20"/>
  <c r="S2330" i="20" s="1"/>
  <c r="Q2330" i="20"/>
  <c r="N2330" i="20"/>
  <c r="R2329" i="20"/>
  <c r="S2329" i="20" s="1"/>
  <c r="Q2329" i="20"/>
  <c r="N2329" i="20"/>
  <c r="R2328" i="20"/>
  <c r="S2328" i="20" s="1"/>
  <c r="Q2328" i="20"/>
  <c r="N2328" i="20"/>
  <c r="R2327" i="20"/>
  <c r="S2327" i="20" s="1"/>
  <c r="Q2327" i="20"/>
  <c r="N2327" i="20"/>
  <c r="R2326" i="20"/>
  <c r="S2326" i="20" s="1"/>
  <c r="Q2326" i="20"/>
  <c r="N2326" i="20"/>
  <c r="R2325" i="20"/>
  <c r="S2325" i="20" s="1"/>
  <c r="Q2325" i="20"/>
  <c r="N2325" i="20"/>
  <c r="R2324" i="20"/>
  <c r="S2324" i="20" s="1"/>
  <c r="Q2324" i="20"/>
  <c r="N2324" i="20"/>
  <c r="R2323" i="20"/>
  <c r="S2323" i="20" s="1"/>
  <c r="Q2323" i="20"/>
  <c r="N2323" i="20"/>
  <c r="R2322" i="20"/>
  <c r="S2322" i="20" s="1"/>
  <c r="Q2322" i="20"/>
  <c r="N2322" i="20"/>
  <c r="R2321" i="20"/>
  <c r="S2321" i="20" s="1"/>
  <c r="Q2321" i="20"/>
  <c r="N2321" i="20"/>
  <c r="R2320" i="20"/>
  <c r="S2320" i="20" s="1"/>
  <c r="Q2320" i="20"/>
  <c r="N2320" i="20"/>
  <c r="R2319" i="20"/>
  <c r="S2319" i="20" s="1"/>
  <c r="Q2319" i="20"/>
  <c r="N2319" i="20"/>
  <c r="R2318" i="20"/>
  <c r="S2318" i="20" s="1"/>
  <c r="Q2318" i="20"/>
  <c r="N2318" i="20"/>
  <c r="R2317" i="20"/>
  <c r="S2317" i="20" s="1"/>
  <c r="Q2317" i="20"/>
  <c r="N2317" i="20"/>
  <c r="R2316" i="20"/>
  <c r="S2316" i="20" s="1"/>
  <c r="Q2316" i="20"/>
  <c r="N2316" i="20"/>
  <c r="R2315" i="20"/>
  <c r="S2315" i="20" s="1"/>
  <c r="Q2315" i="20"/>
  <c r="N2315" i="20"/>
  <c r="R2314" i="20"/>
  <c r="S2314" i="20" s="1"/>
  <c r="Q2314" i="20"/>
  <c r="N2314" i="20"/>
  <c r="R2313" i="20"/>
  <c r="S2313" i="20" s="1"/>
  <c r="Q2313" i="20"/>
  <c r="N2313" i="20"/>
  <c r="R2312" i="20"/>
  <c r="S2312" i="20" s="1"/>
  <c r="Q2312" i="20"/>
  <c r="N2312" i="20"/>
  <c r="R2311" i="20"/>
  <c r="S2311" i="20" s="1"/>
  <c r="Q2311" i="20"/>
  <c r="N2311" i="20"/>
  <c r="R2310" i="20"/>
  <c r="S2310" i="20" s="1"/>
  <c r="Q2310" i="20"/>
  <c r="N2310" i="20"/>
  <c r="R2309" i="20"/>
  <c r="S2309" i="20" s="1"/>
  <c r="Q2309" i="20"/>
  <c r="N2309" i="20"/>
  <c r="R2308" i="20"/>
  <c r="S2308" i="20" s="1"/>
  <c r="Q2308" i="20"/>
  <c r="N2308" i="20"/>
  <c r="R2307" i="20"/>
  <c r="S2307" i="20" s="1"/>
  <c r="Q2307" i="20"/>
  <c r="N2307" i="20"/>
  <c r="R2306" i="20"/>
  <c r="S2306" i="20" s="1"/>
  <c r="Q2306" i="20"/>
  <c r="N2306" i="20"/>
  <c r="R2305" i="20"/>
  <c r="S2305" i="20" s="1"/>
  <c r="Q2305" i="20"/>
  <c r="N2305" i="20"/>
  <c r="R2304" i="20"/>
  <c r="S2304" i="20" s="1"/>
  <c r="Q2304" i="20"/>
  <c r="N2304" i="20"/>
  <c r="R2303" i="20"/>
  <c r="S2303" i="20" s="1"/>
  <c r="Q2303" i="20"/>
  <c r="N2303" i="20"/>
  <c r="R2302" i="20"/>
  <c r="S2302" i="20" s="1"/>
  <c r="Q2302" i="20"/>
  <c r="N2302" i="20"/>
  <c r="R2301" i="20"/>
  <c r="S2301" i="20" s="1"/>
  <c r="Q2301" i="20"/>
  <c r="N2301" i="20"/>
  <c r="R2300" i="20"/>
  <c r="S2300" i="20" s="1"/>
  <c r="Q2300" i="20"/>
  <c r="N2300" i="20"/>
  <c r="R2299" i="20"/>
  <c r="S2299" i="20" s="1"/>
  <c r="Q2299" i="20"/>
  <c r="N2299" i="20"/>
  <c r="R2298" i="20"/>
  <c r="S2298" i="20" s="1"/>
  <c r="Q2298" i="20"/>
  <c r="N2298" i="20"/>
  <c r="R2297" i="20"/>
  <c r="S2297" i="20" s="1"/>
  <c r="Q2297" i="20"/>
  <c r="N2297" i="20"/>
  <c r="R2296" i="20"/>
  <c r="S2296" i="20" s="1"/>
  <c r="Q2296" i="20"/>
  <c r="N2296" i="20"/>
  <c r="R2295" i="20"/>
  <c r="S2295" i="20" s="1"/>
  <c r="Q2295" i="20"/>
  <c r="N2295" i="20"/>
  <c r="R2294" i="20"/>
  <c r="S2294" i="20" s="1"/>
  <c r="Q2294" i="20"/>
  <c r="N2294" i="20"/>
  <c r="R2293" i="20"/>
  <c r="S2293" i="20" s="1"/>
  <c r="Q2293" i="20"/>
  <c r="N2293" i="20"/>
  <c r="R2292" i="20"/>
  <c r="S2292" i="20" s="1"/>
  <c r="Q2292" i="20"/>
  <c r="N2292" i="20"/>
  <c r="R2291" i="20"/>
  <c r="S2291" i="20" s="1"/>
  <c r="Q2291" i="20"/>
  <c r="N2291" i="20"/>
  <c r="R2290" i="20"/>
  <c r="S2290" i="20" s="1"/>
  <c r="Q2290" i="20"/>
  <c r="N2290" i="20"/>
  <c r="R2289" i="20"/>
  <c r="S2289" i="20" s="1"/>
  <c r="Q2289" i="20"/>
  <c r="N2289" i="20"/>
  <c r="R2288" i="20"/>
  <c r="S2288" i="20" s="1"/>
  <c r="Q2288" i="20"/>
  <c r="N2288" i="20"/>
  <c r="R2287" i="20"/>
  <c r="S2287" i="20" s="1"/>
  <c r="Q2287" i="20"/>
  <c r="N2287" i="20"/>
  <c r="R2286" i="20"/>
  <c r="S2286" i="20" s="1"/>
  <c r="Q2286" i="20"/>
  <c r="N2286" i="20"/>
  <c r="R2285" i="20"/>
  <c r="S2285" i="20" s="1"/>
  <c r="Q2285" i="20"/>
  <c r="N2285" i="20"/>
  <c r="R2284" i="20"/>
  <c r="S2284" i="20" s="1"/>
  <c r="Q2284" i="20"/>
  <c r="N2284" i="20"/>
  <c r="R2283" i="20"/>
  <c r="S2283" i="20" s="1"/>
  <c r="Q2283" i="20"/>
  <c r="N2283" i="20"/>
  <c r="R2282" i="20"/>
  <c r="S2282" i="20" s="1"/>
  <c r="Q2282" i="20"/>
  <c r="N2282" i="20"/>
  <c r="R2281" i="20"/>
  <c r="S2281" i="20" s="1"/>
  <c r="Q2281" i="20"/>
  <c r="N2281" i="20"/>
  <c r="R2280" i="20"/>
  <c r="S2280" i="20" s="1"/>
  <c r="Q2280" i="20"/>
  <c r="N2280" i="20"/>
  <c r="R2279" i="20"/>
  <c r="S2279" i="20" s="1"/>
  <c r="Q2279" i="20"/>
  <c r="N2279" i="20"/>
  <c r="R2278" i="20"/>
  <c r="S2278" i="20" s="1"/>
  <c r="Q2278" i="20"/>
  <c r="N2278" i="20"/>
  <c r="R2277" i="20"/>
  <c r="S2277" i="20" s="1"/>
  <c r="Q2277" i="20"/>
  <c r="N2277" i="20"/>
  <c r="R2276" i="20"/>
  <c r="S2276" i="20" s="1"/>
  <c r="Q2276" i="20"/>
  <c r="N2276" i="20"/>
  <c r="R2275" i="20"/>
  <c r="S2275" i="20" s="1"/>
  <c r="Q2275" i="20"/>
  <c r="N2275" i="20"/>
  <c r="R2274" i="20"/>
  <c r="S2274" i="20" s="1"/>
  <c r="Q2274" i="20"/>
  <c r="N2274" i="20"/>
  <c r="R2273" i="20"/>
  <c r="S2273" i="20" s="1"/>
  <c r="Q2273" i="20"/>
  <c r="N2273" i="20"/>
  <c r="R2272" i="20"/>
  <c r="S2272" i="20" s="1"/>
  <c r="Q2272" i="20"/>
  <c r="N2272" i="20"/>
  <c r="R2271" i="20"/>
  <c r="S2271" i="20" s="1"/>
  <c r="Q2271" i="20"/>
  <c r="N2271" i="20"/>
  <c r="R2270" i="20"/>
  <c r="S2270" i="20" s="1"/>
  <c r="Q2270" i="20"/>
  <c r="N2270" i="20"/>
  <c r="R2269" i="20"/>
  <c r="S2269" i="20" s="1"/>
  <c r="Q2269" i="20"/>
  <c r="N2269" i="20"/>
  <c r="R2268" i="20"/>
  <c r="S2268" i="20"/>
  <c r="Q2268" i="20"/>
  <c r="N2268" i="20"/>
  <c r="R2267" i="20"/>
  <c r="S2267" i="20" s="1"/>
  <c r="Q2267" i="20"/>
  <c r="N2267" i="20"/>
  <c r="R2266" i="20"/>
  <c r="S2266" i="20" s="1"/>
  <c r="Q2266" i="20"/>
  <c r="N2266" i="20"/>
  <c r="R2265" i="20"/>
  <c r="S2265" i="20" s="1"/>
  <c r="Q2265" i="20"/>
  <c r="N2265" i="20"/>
  <c r="R2264" i="20"/>
  <c r="S2264" i="20" s="1"/>
  <c r="Q2264" i="20"/>
  <c r="N2264" i="20"/>
  <c r="R2263" i="20"/>
  <c r="S2263" i="20" s="1"/>
  <c r="Q2263" i="20"/>
  <c r="N2263" i="20"/>
  <c r="R2262" i="20"/>
  <c r="S2262" i="20" s="1"/>
  <c r="Q2262" i="20"/>
  <c r="N2262" i="20"/>
  <c r="R2261" i="20"/>
  <c r="S2261" i="20" s="1"/>
  <c r="Q2261" i="20"/>
  <c r="N2261" i="20"/>
  <c r="R2260" i="20"/>
  <c r="S2260" i="20" s="1"/>
  <c r="Q2260" i="20"/>
  <c r="N2260" i="20"/>
  <c r="R2259" i="20"/>
  <c r="S2259" i="20" s="1"/>
  <c r="Q2259" i="20"/>
  <c r="N2259" i="20"/>
  <c r="R2258" i="20"/>
  <c r="S2258" i="20" s="1"/>
  <c r="Q2258" i="20"/>
  <c r="N2258" i="20"/>
  <c r="R2257" i="20"/>
  <c r="S2257" i="20" s="1"/>
  <c r="Q2257" i="20"/>
  <c r="N2257" i="20"/>
  <c r="R2256" i="20"/>
  <c r="S2256" i="20" s="1"/>
  <c r="Q2256" i="20"/>
  <c r="N2256" i="20"/>
  <c r="R2255" i="20"/>
  <c r="S2255" i="20" s="1"/>
  <c r="Q2255" i="20"/>
  <c r="N2255" i="20"/>
  <c r="R2254" i="20"/>
  <c r="S2254" i="20" s="1"/>
  <c r="Q2254" i="20"/>
  <c r="N2254" i="20"/>
  <c r="R2253" i="20"/>
  <c r="S2253" i="20" s="1"/>
  <c r="Q2253" i="20"/>
  <c r="N2253" i="20"/>
  <c r="R2252" i="20"/>
  <c r="S2252" i="20" s="1"/>
  <c r="Q2252" i="20"/>
  <c r="N2252" i="20"/>
  <c r="R2251" i="20"/>
  <c r="S2251" i="20"/>
  <c r="Q2251" i="20"/>
  <c r="N2251" i="20"/>
  <c r="R2250" i="20"/>
  <c r="S2250" i="20"/>
  <c r="Q2250" i="20"/>
  <c r="N2250" i="20"/>
  <c r="R2249" i="20"/>
  <c r="S2249" i="20" s="1"/>
  <c r="Q2249" i="20"/>
  <c r="N2249" i="20"/>
  <c r="R2248" i="20"/>
  <c r="S2248" i="20" s="1"/>
  <c r="Q2248" i="20"/>
  <c r="N2248" i="20"/>
  <c r="R2247" i="20"/>
  <c r="S2247" i="20"/>
  <c r="Q2247" i="20"/>
  <c r="N2247" i="20"/>
  <c r="R2246" i="20"/>
  <c r="S2246" i="20" s="1"/>
  <c r="Q2246" i="20"/>
  <c r="N2246" i="20"/>
  <c r="R2245" i="20"/>
  <c r="S2245" i="20" s="1"/>
  <c r="Q2245" i="20"/>
  <c r="N2245" i="20"/>
  <c r="R2244" i="20"/>
  <c r="S2244" i="20" s="1"/>
  <c r="Q2244" i="20"/>
  <c r="N2244" i="20"/>
  <c r="R2243" i="20"/>
  <c r="S2243" i="20" s="1"/>
  <c r="Q2243" i="20"/>
  <c r="N2243" i="20"/>
  <c r="R2242" i="20"/>
  <c r="S2242" i="20" s="1"/>
  <c r="Q2242" i="20"/>
  <c r="N2242" i="20"/>
  <c r="R2241" i="20"/>
  <c r="S2241" i="20" s="1"/>
  <c r="Q2241" i="20"/>
  <c r="N2241" i="20"/>
  <c r="R2240" i="20"/>
  <c r="S2240" i="20" s="1"/>
  <c r="Q2240" i="20"/>
  <c r="N2240" i="20"/>
  <c r="R2239" i="20"/>
  <c r="S2239" i="20" s="1"/>
  <c r="Q2239" i="20"/>
  <c r="N2239" i="20"/>
  <c r="R2238" i="20"/>
  <c r="S2238" i="20"/>
  <c r="Q2238" i="20"/>
  <c r="N2238" i="20"/>
  <c r="R2237" i="20"/>
  <c r="S2237" i="20" s="1"/>
  <c r="Q2237" i="20"/>
  <c r="N2237" i="20"/>
  <c r="R2236" i="20"/>
  <c r="S2236" i="20" s="1"/>
  <c r="Q2236" i="20"/>
  <c r="N2236" i="20"/>
  <c r="R2235" i="20"/>
  <c r="S2235" i="20" s="1"/>
  <c r="Q2235" i="20"/>
  <c r="N2235" i="20"/>
  <c r="R2234" i="20"/>
  <c r="S2234" i="20" s="1"/>
  <c r="Q2234" i="20"/>
  <c r="N2234" i="20"/>
  <c r="R2233" i="20"/>
  <c r="S2233" i="20"/>
  <c r="Q2233" i="20"/>
  <c r="N2233" i="20"/>
  <c r="R2232" i="20"/>
  <c r="S2232" i="20"/>
  <c r="Q2232" i="20"/>
  <c r="N2232" i="20"/>
  <c r="R2231" i="20"/>
  <c r="S2231" i="20" s="1"/>
  <c r="Q2231" i="20"/>
  <c r="N2231" i="20"/>
  <c r="R2230" i="20"/>
  <c r="S2230" i="20" s="1"/>
  <c r="Q2230" i="20"/>
  <c r="N2230" i="20"/>
  <c r="R2229" i="20"/>
  <c r="S2229" i="20"/>
  <c r="Q2229" i="20"/>
  <c r="N2229" i="20"/>
  <c r="R2228" i="20"/>
  <c r="S2228" i="20" s="1"/>
  <c r="Q2228" i="20"/>
  <c r="N2228" i="20"/>
  <c r="R2227" i="20"/>
  <c r="S2227" i="20" s="1"/>
  <c r="Q2227" i="20"/>
  <c r="N2227" i="20"/>
  <c r="R2226" i="20"/>
  <c r="S2226" i="20" s="1"/>
  <c r="Q2226" i="20"/>
  <c r="N2226" i="20"/>
  <c r="R2225" i="20"/>
  <c r="S2225" i="20" s="1"/>
  <c r="Q2225" i="20"/>
  <c r="N2225" i="20"/>
  <c r="R2224" i="20"/>
  <c r="S2224" i="20" s="1"/>
  <c r="Q2224" i="20"/>
  <c r="N2224" i="20"/>
  <c r="R2223" i="20"/>
  <c r="S2223" i="20" s="1"/>
  <c r="Q2223" i="20"/>
  <c r="N2223" i="20"/>
  <c r="R2222" i="20"/>
  <c r="S2222" i="20" s="1"/>
  <c r="Q2222" i="20"/>
  <c r="N2222" i="20"/>
  <c r="R2221" i="20"/>
  <c r="S2221" i="20" s="1"/>
  <c r="Q2221" i="20"/>
  <c r="N2221" i="20"/>
  <c r="R2220" i="20"/>
  <c r="S2220" i="20"/>
  <c r="Q2220" i="20"/>
  <c r="N2220" i="20"/>
  <c r="R2219" i="20"/>
  <c r="S2219" i="20" s="1"/>
  <c r="Q2219" i="20"/>
  <c r="N2219" i="20"/>
  <c r="R2218" i="20"/>
  <c r="S2218" i="20" s="1"/>
  <c r="Q2218" i="20"/>
  <c r="N2218" i="20"/>
  <c r="R2217" i="20"/>
  <c r="S2217" i="20" s="1"/>
  <c r="Q2217" i="20"/>
  <c r="N2217" i="20"/>
  <c r="R2216" i="20"/>
  <c r="S2216" i="20" s="1"/>
  <c r="Q2216" i="20"/>
  <c r="N2216" i="20"/>
  <c r="R2215" i="20"/>
  <c r="S2215" i="20"/>
  <c r="Q2215" i="20"/>
  <c r="N2215" i="20"/>
  <c r="R2214" i="20"/>
  <c r="S2214" i="20"/>
  <c r="Q2214" i="20"/>
  <c r="N2214" i="20"/>
  <c r="R2213" i="20"/>
  <c r="S2213" i="20" s="1"/>
  <c r="Q2213" i="20"/>
  <c r="N2213" i="20"/>
  <c r="R2212" i="20"/>
  <c r="S2212" i="20" s="1"/>
  <c r="Q2212" i="20"/>
  <c r="N2212" i="20"/>
  <c r="R2211" i="20"/>
  <c r="S2211" i="20"/>
  <c r="Q2211" i="20"/>
  <c r="N2211" i="20"/>
  <c r="R2210" i="20"/>
  <c r="S2210" i="20" s="1"/>
  <c r="Q2210" i="20"/>
  <c r="N2210" i="20"/>
  <c r="R2209" i="20"/>
  <c r="S2209" i="20" s="1"/>
  <c r="Q2209" i="20"/>
  <c r="N2209" i="20"/>
  <c r="R2208" i="20"/>
  <c r="S2208" i="20" s="1"/>
  <c r="Q2208" i="20"/>
  <c r="N2208" i="20"/>
  <c r="R2207" i="20"/>
  <c r="S2207" i="20" s="1"/>
  <c r="Q2207" i="20"/>
  <c r="N2207" i="20"/>
  <c r="R2206" i="20"/>
  <c r="S2206" i="20" s="1"/>
  <c r="Q2206" i="20"/>
  <c r="N2206" i="20"/>
  <c r="R2205" i="20"/>
  <c r="S2205" i="20" s="1"/>
  <c r="Q2205" i="20"/>
  <c r="N2205" i="20"/>
  <c r="R2204" i="20"/>
  <c r="S2204" i="20" s="1"/>
  <c r="Q2204" i="20"/>
  <c r="N2204" i="20"/>
  <c r="R2203" i="20"/>
  <c r="S2203" i="20" s="1"/>
  <c r="Q2203" i="20"/>
  <c r="N2203" i="20"/>
  <c r="R2202" i="20"/>
  <c r="S2202" i="20"/>
  <c r="Q2202" i="20"/>
  <c r="N2202" i="20"/>
  <c r="R2201" i="20"/>
  <c r="S2201" i="20" s="1"/>
  <c r="Q2201" i="20"/>
  <c r="N2201" i="20"/>
  <c r="R2200" i="20"/>
  <c r="S2200" i="20" s="1"/>
  <c r="Q2200" i="20"/>
  <c r="N2200" i="20"/>
  <c r="R2199" i="20"/>
  <c r="S2199" i="20" s="1"/>
  <c r="Q2199" i="20"/>
  <c r="N2199" i="20"/>
  <c r="R2198" i="20"/>
  <c r="S2198" i="20" s="1"/>
  <c r="Q2198" i="20"/>
  <c r="N2198" i="20"/>
  <c r="R2197" i="20"/>
  <c r="S2197" i="20"/>
  <c r="Q2197" i="20"/>
  <c r="N2197" i="20"/>
  <c r="R2196" i="20"/>
  <c r="S2196" i="20"/>
  <c r="Q2196" i="20"/>
  <c r="N2196" i="20"/>
  <c r="R2195" i="20"/>
  <c r="S2195" i="20" s="1"/>
  <c r="Q2195" i="20"/>
  <c r="N2195" i="20"/>
  <c r="R2194" i="20"/>
  <c r="S2194" i="20" s="1"/>
  <c r="Q2194" i="20"/>
  <c r="N2194" i="20"/>
  <c r="R2193" i="20"/>
  <c r="S2193" i="20"/>
  <c r="Q2193" i="20"/>
  <c r="N2193" i="20"/>
  <c r="R2192" i="20"/>
  <c r="S2192" i="20" s="1"/>
  <c r="Q2192" i="20"/>
  <c r="N2192" i="20"/>
  <c r="R2191" i="20"/>
  <c r="S2191" i="20" s="1"/>
  <c r="Q2191" i="20"/>
  <c r="N2191" i="20"/>
  <c r="R2190" i="20"/>
  <c r="S2190" i="20" s="1"/>
  <c r="Q2190" i="20"/>
  <c r="N2190" i="20"/>
  <c r="R2189" i="20"/>
  <c r="S2189" i="20" s="1"/>
  <c r="Q2189" i="20"/>
  <c r="N2189" i="20"/>
  <c r="R2188" i="20"/>
  <c r="S2188" i="20" s="1"/>
  <c r="Q2188" i="20"/>
  <c r="N2188" i="20"/>
  <c r="R2187" i="20"/>
  <c r="S2187" i="20" s="1"/>
  <c r="Q2187" i="20"/>
  <c r="N2187" i="20"/>
  <c r="R2186" i="20"/>
  <c r="S2186" i="20" s="1"/>
  <c r="Q2186" i="20"/>
  <c r="N2186" i="20"/>
  <c r="R2185" i="20"/>
  <c r="S2185" i="20" s="1"/>
  <c r="Q2185" i="20"/>
  <c r="N2185" i="20"/>
  <c r="R2184" i="20"/>
  <c r="S2184" i="20"/>
  <c r="Q2184" i="20"/>
  <c r="N2184" i="20"/>
  <c r="R2183" i="20"/>
  <c r="S2183" i="20" s="1"/>
  <c r="Q2183" i="20"/>
  <c r="N2183" i="20"/>
  <c r="R2182" i="20"/>
  <c r="S2182" i="20" s="1"/>
  <c r="Q2182" i="20"/>
  <c r="N2182" i="20"/>
  <c r="R2181" i="20"/>
  <c r="S2181" i="20" s="1"/>
  <c r="Q2181" i="20"/>
  <c r="N2181" i="20"/>
  <c r="R2180" i="20"/>
  <c r="S2180" i="20" s="1"/>
  <c r="Q2180" i="20"/>
  <c r="N2180" i="20"/>
  <c r="R2179" i="20"/>
  <c r="S2179" i="20"/>
  <c r="Q2179" i="20"/>
  <c r="N2179" i="20"/>
  <c r="R2178" i="20"/>
  <c r="S2178" i="20"/>
  <c r="Q2178" i="20"/>
  <c r="N2178" i="20"/>
  <c r="R2177" i="20"/>
  <c r="S2177" i="20" s="1"/>
  <c r="Q2177" i="20"/>
  <c r="N2177" i="20"/>
  <c r="R2176" i="20"/>
  <c r="S2176" i="20" s="1"/>
  <c r="Q2176" i="20"/>
  <c r="N2176" i="20"/>
  <c r="R2175" i="20"/>
  <c r="S2175" i="20"/>
  <c r="Q2175" i="20"/>
  <c r="N2175" i="20"/>
  <c r="R2174" i="20"/>
  <c r="S2174" i="20" s="1"/>
  <c r="Q2174" i="20"/>
  <c r="N2174" i="20"/>
  <c r="R2173" i="20"/>
  <c r="S2173" i="20" s="1"/>
  <c r="Q2173" i="20"/>
  <c r="N2173" i="20"/>
  <c r="R2172" i="20"/>
  <c r="S2172" i="20" s="1"/>
  <c r="Q2172" i="20"/>
  <c r="N2172" i="20"/>
  <c r="R2171" i="20"/>
  <c r="S2171" i="20" s="1"/>
  <c r="Q2171" i="20"/>
  <c r="N2171" i="20"/>
  <c r="R2170" i="20"/>
  <c r="S2170" i="20" s="1"/>
  <c r="Q2170" i="20"/>
  <c r="N2170" i="20"/>
  <c r="R2169" i="20"/>
  <c r="S2169" i="20" s="1"/>
  <c r="Q2169" i="20"/>
  <c r="N2169" i="20"/>
  <c r="R2168" i="20"/>
  <c r="S2168" i="20" s="1"/>
  <c r="Q2168" i="20"/>
  <c r="N2168" i="20"/>
  <c r="R2167" i="20"/>
  <c r="S2167" i="20" s="1"/>
  <c r="Q2167" i="20"/>
  <c r="N2167" i="20"/>
  <c r="R2166" i="20"/>
  <c r="S2166" i="20"/>
  <c r="Q2166" i="20"/>
  <c r="N2166" i="20"/>
  <c r="R2165" i="20"/>
  <c r="S2165" i="20" s="1"/>
  <c r="Q2165" i="20"/>
  <c r="N2165" i="20"/>
  <c r="R2164" i="20"/>
  <c r="S2164" i="20" s="1"/>
  <c r="Q2164" i="20"/>
  <c r="N2164" i="20"/>
  <c r="R2163" i="20"/>
  <c r="S2163" i="20" s="1"/>
  <c r="Q2163" i="20"/>
  <c r="N2163" i="20"/>
  <c r="R2162" i="20"/>
  <c r="S2162" i="20" s="1"/>
  <c r="Q2162" i="20"/>
  <c r="N2162" i="20"/>
  <c r="R2161" i="20"/>
  <c r="S2161" i="20"/>
  <c r="Q2161" i="20"/>
  <c r="N2161" i="20"/>
  <c r="R2160" i="20"/>
  <c r="S2160" i="20"/>
  <c r="Q2160" i="20"/>
  <c r="N2160" i="20"/>
  <c r="R2159" i="20"/>
  <c r="S2159" i="20" s="1"/>
  <c r="Q2159" i="20"/>
  <c r="N2159" i="20"/>
  <c r="R2158" i="20"/>
  <c r="S2158" i="20" s="1"/>
  <c r="Q2158" i="20"/>
  <c r="N2158" i="20"/>
  <c r="R2157" i="20"/>
  <c r="S2157" i="20"/>
  <c r="Q2157" i="20"/>
  <c r="N2157" i="20"/>
  <c r="R2156" i="20"/>
  <c r="S2156" i="20" s="1"/>
  <c r="Q2156" i="20"/>
  <c r="N2156" i="20"/>
  <c r="R2155" i="20"/>
  <c r="S2155" i="20" s="1"/>
  <c r="Q2155" i="20"/>
  <c r="N2155" i="20"/>
  <c r="R2154" i="20"/>
  <c r="S2154" i="20" s="1"/>
  <c r="Q2154" i="20"/>
  <c r="N2154" i="20"/>
  <c r="R2153" i="20"/>
  <c r="S2153" i="20" s="1"/>
  <c r="Q2153" i="20"/>
  <c r="N2153" i="20"/>
  <c r="R2152" i="20"/>
  <c r="S2152" i="20" s="1"/>
  <c r="Q2152" i="20"/>
  <c r="N2152" i="20"/>
  <c r="R2151" i="20"/>
  <c r="S2151" i="20" s="1"/>
  <c r="Q2151" i="20"/>
  <c r="N2151" i="20"/>
  <c r="R2150" i="20"/>
  <c r="S2150" i="20" s="1"/>
  <c r="Q2150" i="20"/>
  <c r="N2150" i="20"/>
  <c r="R2149" i="20"/>
  <c r="S2149" i="20" s="1"/>
  <c r="Q2149" i="20"/>
  <c r="N2149" i="20"/>
  <c r="R2148" i="20"/>
  <c r="S2148" i="20"/>
  <c r="Q2148" i="20"/>
  <c r="N2148" i="20"/>
  <c r="R2147" i="20"/>
  <c r="S2147" i="20" s="1"/>
  <c r="Q2147" i="20"/>
  <c r="N2147" i="20"/>
  <c r="R2146" i="20"/>
  <c r="S2146" i="20" s="1"/>
  <c r="Q2146" i="20"/>
  <c r="N2146" i="20"/>
  <c r="R2145" i="20"/>
  <c r="S2145" i="20" s="1"/>
  <c r="Q2145" i="20"/>
  <c r="N2145" i="20"/>
  <c r="R2144" i="20"/>
  <c r="S2144" i="20" s="1"/>
  <c r="Q2144" i="20"/>
  <c r="N2144" i="20"/>
  <c r="R2143" i="20"/>
  <c r="S2143" i="20"/>
  <c r="Q2143" i="20"/>
  <c r="N2143" i="20"/>
  <c r="R2142" i="20"/>
  <c r="S2142" i="20"/>
  <c r="Q2142" i="20"/>
  <c r="N2142" i="20"/>
  <c r="R2141" i="20"/>
  <c r="S2141" i="20" s="1"/>
  <c r="Q2141" i="20"/>
  <c r="N2141" i="20"/>
  <c r="R2140" i="20"/>
  <c r="S2140" i="20" s="1"/>
  <c r="Q2140" i="20"/>
  <c r="N2140" i="20"/>
  <c r="R2139" i="20"/>
  <c r="S2139" i="20"/>
  <c r="Q2139" i="20"/>
  <c r="N2139" i="20"/>
  <c r="R2138" i="20"/>
  <c r="S2138" i="20" s="1"/>
  <c r="Q2138" i="20"/>
  <c r="N2138" i="20"/>
  <c r="R2137" i="20"/>
  <c r="S2137" i="20" s="1"/>
  <c r="Q2137" i="20"/>
  <c r="N2137" i="20"/>
  <c r="R2136" i="20"/>
  <c r="S2136" i="20" s="1"/>
  <c r="Q2136" i="20"/>
  <c r="N2136" i="20"/>
  <c r="R2135" i="20"/>
  <c r="S2135" i="20" s="1"/>
  <c r="Q2135" i="20"/>
  <c r="N2135" i="20"/>
  <c r="R2134" i="20"/>
  <c r="S2134" i="20" s="1"/>
  <c r="Q2134" i="20"/>
  <c r="N2134" i="20"/>
  <c r="R2133" i="20"/>
  <c r="S2133" i="20" s="1"/>
  <c r="Q2133" i="20"/>
  <c r="N2133" i="20"/>
  <c r="R2132" i="20"/>
  <c r="S2132" i="20" s="1"/>
  <c r="Q2132" i="20"/>
  <c r="N2132" i="20"/>
  <c r="R2131" i="20"/>
  <c r="S2131" i="20" s="1"/>
  <c r="Q2131" i="20"/>
  <c r="N2131" i="20"/>
  <c r="R2130" i="20"/>
  <c r="S2130" i="20"/>
  <c r="Q2130" i="20"/>
  <c r="N2130" i="20"/>
  <c r="R2129" i="20"/>
  <c r="S2129" i="20" s="1"/>
  <c r="Q2129" i="20"/>
  <c r="N2129" i="20"/>
  <c r="R2128" i="20"/>
  <c r="S2128" i="20" s="1"/>
  <c r="Q2128" i="20"/>
  <c r="N2128" i="20"/>
  <c r="R2127" i="20"/>
  <c r="S2127" i="20" s="1"/>
  <c r="Q2127" i="20"/>
  <c r="N2127" i="20"/>
  <c r="R2126" i="20"/>
  <c r="S2126" i="20" s="1"/>
  <c r="Q2126" i="20"/>
  <c r="N2126" i="20"/>
  <c r="R2125" i="20"/>
  <c r="S2125" i="20"/>
  <c r="Q2125" i="20"/>
  <c r="N2125" i="20"/>
  <c r="R2124" i="20"/>
  <c r="S2124" i="20"/>
  <c r="Q2124" i="20"/>
  <c r="N2124" i="20"/>
  <c r="R2123" i="20"/>
  <c r="S2123" i="20" s="1"/>
  <c r="Q2123" i="20"/>
  <c r="N2123" i="20"/>
  <c r="R2122" i="20"/>
  <c r="S2122" i="20" s="1"/>
  <c r="Q2122" i="20"/>
  <c r="N2122" i="20"/>
  <c r="R2121" i="20"/>
  <c r="S2121" i="20"/>
  <c r="Q2121" i="20"/>
  <c r="N2121" i="20"/>
  <c r="R2120" i="20"/>
  <c r="S2120" i="20" s="1"/>
  <c r="Q2120" i="20"/>
  <c r="N2120" i="20"/>
  <c r="R2119" i="20"/>
  <c r="S2119" i="20" s="1"/>
  <c r="Q2119" i="20"/>
  <c r="N2119" i="20"/>
  <c r="R2118" i="20"/>
  <c r="S2118" i="20" s="1"/>
  <c r="Q2118" i="20"/>
  <c r="N2118" i="20"/>
  <c r="R2117" i="20"/>
  <c r="S2117" i="20" s="1"/>
  <c r="Q2117" i="20"/>
  <c r="N2117" i="20"/>
  <c r="R2116" i="20"/>
  <c r="S2116" i="20" s="1"/>
  <c r="Q2116" i="20"/>
  <c r="N2116" i="20"/>
  <c r="R2115" i="20"/>
  <c r="S2115" i="20" s="1"/>
  <c r="Q2115" i="20"/>
  <c r="N2115" i="20"/>
  <c r="R2114" i="20"/>
  <c r="S2114" i="20" s="1"/>
  <c r="Q2114" i="20"/>
  <c r="N2114" i="20"/>
  <c r="R2113" i="20"/>
  <c r="S2113" i="20" s="1"/>
  <c r="Q2113" i="20"/>
  <c r="N2113" i="20"/>
  <c r="R2112" i="20"/>
  <c r="S2112" i="20"/>
  <c r="Q2112" i="20"/>
  <c r="N2112" i="20"/>
  <c r="R2111" i="20"/>
  <c r="S2111" i="20" s="1"/>
  <c r="Q2111" i="20"/>
  <c r="N2111" i="20"/>
  <c r="R2110" i="20"/>
  <c r="S2110" i="20" s="1"/>
  <c r="Q2110" i="20"/>
  <c r="N2110" i="20"/>
  <c r="R2109" i="20"/>
  <c r="S2109" i="20" s="1"/>
  <c r="Q2109" i="20"/>
  <c r="N2109" i="20"/>
  <c r="R2108" i="20"/>
  <c r="S2108" i="20" s="1"/>
  <c r="Q2108" i="20"/>
  <c r="N2108" i="20"/>
  <c r="R2107" i="20"/>
  <c r="S2107" i="20"/>
  <c r="Q2107" i="20"/>
  <c r="N2107" i="20"/>
  <c r="R2106" i="20"/>
  <c r="S2106" i="20"/>
  <c r="Q2106" i="20"/>
  <c r="N2106" i="20"/>
  <c r="R2105" i="20"/>
  <c r="S2105" i="20" s="1"/>
  <c r="Q2105" i="20"/>
  <c r="N2105" i="20"/>
  <c r="R2104" i="20"/>
  <c r="S2104" i="20" s="1"/>
  <c r="Q2104" i="20"/>
  <c r="N2104" i="20"/>
  <c r="R2103" i="20"/>
  <c r="S2103" i="20"/>
  <c r="Q2103" i="20"/>
  <c r="N2103" i="20"/>
  <c r="R2102" i="20"/>
  <c r="S2102" i="20" s="1"/>
  <c r="Q2102" i="20"/>
  <c r="N2102" i="20"/>
  <c r="R2101" i="20"/>
  <c r="S2101" i="20" s="1"/>
  <c r="Q2101" i="20"/>
  <c r="N2101" i="20"/>
  <c r="R2100" i="20"/>
  <c r="S2100" i="20" s="1"/>
  <c r="Q2100" i="20"/>
  <c r="N2100" i="20"/>
  <c r="R2099" i="20"/>
  <c r="S2099" i="20" s="1"/>
  <c r="Q2099" i="20"/>
  <c r="N2099" i="20"/>
  <c r="R2098" i="20"/>
  <c r="S2098" i="20" s="1"/>
  <c r="Q2098" i="20"/>
  <c r="N2098" i="20"/>
  <c r="R2097" i="20"/>
  <c r="S2097" i="20" s="1"/>
  <c r="Q2097" i="20"/>
  <c r="N2097" i="20"/>
  <c r="R2096" i="20"/>
  <c r="S2096" i="20" s="1"/>
  <c r="Q2096" i="20"/>
  <c r="N2096" i="20"/>
  <c r="R2095" i="20"/>
  <c r="S2095" i="20" s="1"/>
  <c r="Q2095" i="20"/>
  <c r="N2095" i="20"/>
  <c r="R2094" i="20"/>
  <c r="S2094" i="20"/>
  <c r="Q2094" i="20"/>
  <c r="N2094" i="20"/>
  <c r="R2093" i="20"/>
  <c r="S2093" i="20" s="1"/>
  <c r="Q2093" i="20"/>
  <c r="N2093" i="20"/>
  <c r="R2092" i="20"/>
  <c r="S2092" i="20" s="1"/>
  <c r="Q2092" i="20"/>
  <c r="N2092" i="20"/>
  <c r="R2091" i="20"/>
  <c r="S2091" i="20" s="1"/>
  <c r="Q2091" i="20"/>
  <c r="N2091" i="20"/>
  <c r="R2090" i="20"/>
  <c r="S2090" i="20" s="1"/>
  <c r="Q2090" i="20"/>
  <c r="N2090" i="20"/>
  <c r="R2089" i="20"/>
  <c r="S2089" i="20"/>
  <c r="Q2089" i="20"/>
  <c r="N2089" i="20"/>
  <c r="R2088" i="20"/>
  <c r="S2088" i="20"/>
  <c r="Q2088" i="20"/>
  <c r="N2088" i="20"/>
  <c r="R2087" i="20"/>
  <c r="S2087" i="20" s="1"/>
  <c r="Q2087" i="20"/>
  <c r="N2087" i="20"/>
  <c r="R2086" i="20"/>
  <c r="S2086" i="20" s="1"/>
  <c r="Q2086" i="20"/>
  <c r="N2086" i="20"/>
  <c r="R2085" i="20"/>
  <c r="S2085" i="20"/>
  <c r="Q2085" i="20"/>
  <c r="N2085" i="20"/>
  <c r="R2084" i="20"/>
  <c r="S2084" i="20" s="1"/>
  <c r="Q2084" i="20"/>
  <c r="N2084" i="20"/>
  <c r="R2083" i="20"/>
  <c r="S2083" i="20" s="1"/>
  <c r="Q2083" i="20"/>
  <c r="N2083" i="20"/>
  <c r="R2082" i="20"/>
  <c r="S2082" i="20" s="1"/>
  <c r="Q2082" i="20"/>
  <c r="N2082" i="20"/>
  <c r="R2081" i="20"/>
  <c r="S2081" i="20" s="1"/>
  <c r="Q2081" i="20"/>
  <c r="N2081" i="20"/>
  <c r="R2080" i="20"/>
  <c r="S2080" i="20" s="1"/>
  <c r="Q2080" i="20"/>
  <c r="N2080" i="20"/>
  <c r="R2079" i="20"/>
  <c r="S2079" i="20" s="1"/>
  <c r="Q2079" i="20"/>
  <c r="N2079" i="20"/>
  <c r="R2078" i="20"/>
  <c r="S2078" i="20" s="1"/>
  <c r="Q2078" i="20"/>
  <c r="N2078" i="20"/>
  <c r="R2077" i="20"/>
  <c r="S2077" i="20" s="1"/>
  <c r="Q2077" i="20"/>
  <c r="N2077" i="20"/>
  <c r="R2076" i="20"/>
  <c r="S2076" i="20" s="1"/>
  <c r="Q2076" i="20"/>
  <c r="N2076" i="20"/>
  <c r="R2075" i="20"/>
  <c r="S2075" i="20" s="1"/>
  <c r="Q2075" i="20"/>
  <c r="N2075" i="20"/>
  <c r="R2074" i="20"/>
  <c r="S2074" i="20" s="1"/>
  <c r="Q2074" i="20"/>
  <c r="N2074" i="20"/>
  <c r="R2073" i="20"/>
  <c r="S2073" i="20" s="1"/>
  <c r="Q2073" i="20"/>
  <c r="N2073" i="20"/>
  <c r="R2072" i="20"/>
  <c r="S2072" i="20" s="1"/>
  <c r="Q2072" i="20"/>
  <c r="N2072" i="20"/>
  <c r="R2071" i="20"/>
  <c r="S2071" i="20" s="1"/>
  <c r="Q2071" i="20"/>
  <c r="N2071" i="20"/>
  <c r="R2070" i="20"/>
  <c r="S2070" i="20" s="1"/>
  <c r="Q2070" i="20"/>
  <c r="N2070" i="20"/>
  <c r="R2069" i="20"/>
  <c r="S2069" i="20" s="1"/>
  <c r="Q2069" i="20"/>
  <c r="N2069" i="20"/>
  <c r="R2068" i="20"/>
  <c r="S2068" i="20" s="1"/>
  <c r="Q2068" i="20"/>
  <c r="N2068" i="20"/>
  <c r="R2067" i="20"/>
  <c r="S2067" i="20" s="1"/>
  <c r="Q2067" i="20"/>
  <c r="N2067" i="20"/>
  <c r="R2066" i="20"/>
  <c r="S2066" i="20" s="1"/>
  <c r="Q2066" i="20"/>
  <c r="N2066" i="20"/>
  <c r="R2065" i="20"/>
  <c r="S2065" i="20" s="1"/>
  <c r="Q2065" i="20"/>
  <c r="N2065" i="20"/>
  <c r="R2064" i="20"/>
  <c r="S2064" i="20" s="1"/>
  <c r="Q2064" i="20"/>
  <c r="N2064" i="20"/>
  <c r="R2063" i="20"/>
  <c r="S2063" i="20" s="1"/>
  <c r="Q2063" i="20"/>
  <c r="N2063" i="20"/>
  <c r="R2062" i="20"/>
  <c r="S2062" i="20" s="1"/>
  <c r="Q2062" i="20"/>
  <c r="N2062" i="20"/>
  <c r="R2061" i="20"/>
  <c r="S2061" i="20" s="1"/>
  <c r="Q2061" i="20"/>
  <c r="N2061" i="20"/>
  <c r="R2060" i="20"/>
  <c r="S2060" i="20" s="1"/>
  <c r="Q2060" i="20"/>
  <c r="N2060" i="20"/>
  <c r="R2059" i="20"/>
  <c r="S2059" i="20" s="1"/>
  <c r="Q2059" i="20"/>
  <c r="N2059" i="20"/>
  <c r="R2058" i="20"/>
  <c r="S2058" i="20" s="1"/>
  <c r="Q2058" i="20"/>
  <c r="N2058" i="20"/>
  <c r="R2057" i="20"/>
  <c r="S2057" i="20" s="1"/>
  <c r="Q2057" i="20"/>
  <c r="N2057" i="20"/>
  <c r="R2056" i="20"/>
  <c r="S2056" i="20" s="1"/>
  <c r="Q2056" i="20"/>
  <c r="N2056" i="20"/>
  <c r="R2055" i="20"/>
  <c r="S2055" i="20" s="1"/>
  <c r="Q2055" i="20"/>
  <c r="N2055" i="20"/>
  <c r="R2054" i="20"/>
  <c r="S2054" i="20" s="1"/>
  <c r="Q2054" i="20"/>
  <c r="N2054" i="20"/>
  <c r="R2053" i="20"/>
  <c r="S2053" i="20" s="1"/>
  <c r="Q2053" i="20"/>
  <c r="N2053" i="20"/>
  <c r="R2052" i="20"/>
  <c r="S2052" i="20" s="1"/>
  <c r="Q2052" i="20"/>
  <c r="N2052" i="20"/>
  <c r="R2051" i="20"/>
  <c r="S2051" i="20" s="1"/>
  <c r="Q2051" i="20"/>
  <c r="N2051" i="20"/>
  <c r="R2050" i="20"/>
  <c r="S2050" i="20" s="1"/>
  <c r="Q2050" i="20"/>
  <c r="N2050" i="20"/>
  <c r="R2049" i="20"/>
  <c r="S2049" i="20" s="1"/>
  <c r="Q2049" i="20"/>
  <c r="N2049" i="20"/>
  <c r="R2048" i="20"/>
  <c r="S2048" i="20" s="1"/>
  <c r="Q2048" i="20"/>
  <c r="N2048" i="20"/>
  <c r="R2047" i="20"/>
  <c r="S2047" i="20" s="1"/>
  <c r="Q2047" i="20"/>
  <c r="N2047" i="20"/>
  <c r="R2046" i="20"/>
  <c r="S2046" i="20" s="1"/>
  <c r="Q2046" i="20"/>
  <c r="N2046" i="20"/>
  <c r="R2045" i="20"/>
  <c r="S2045" i="20" s="1"/>
  <c r="Q2045" i="20"/>
  <c r="N2045" i="20"/>
  <c r="R2044" i="20"/>
  <c r="S2044" i="20" s="1"/>
  <c r="Q2044" i="20"/>
  <c r="N2044" i="20"/>
  <c r="R2043" i="20"/>
  <c r="S2043" i="20" s="1"/>
  <c r="Q2043" i="20"/>
  <c r="N2043" i="20"/>
  <c r="R2042" i="20"/>
  <c r="S2042" i="20" s="1"/>
  <c r="Q2042" i="20"/>
  <c r="N2042" i="20"/>
  <c r="R2041" i="20"/>
  <c r="S2041" i="20" s="1"/>
  <c r="Q2041" i="20"/>
  <c r="N2041" i="20"/>
  <c r="R2040" i="20"/>
  <c r="S2040" i="20" s="1"/>
  <c r="Q2040" i="20"/>
  <c r="N2040" i="20"/>
  <c r="R2039" i="20"/>
  <c r="S2039" i="20" s="1"/>
  <c r="Q2039" i="20"/>
  <c r="N2039" i="20"/>
  <c r="R2038" i="20"/>
  <c r="S2038" i="20" s="1"/>
  <c r="Q2038" i="20"/>
  <c r="N2038" i="20"/>
  <c r="R2037" i="20"/>
  <c r="S2037" i="20" s="1"/>
  <c r="Q2037" i="20"/>
  <c r="N2037" i="20"/>
  <c r="R2036" i="20"/>
  <c r="S2036" i="20" s="1"/>
  <c r="Q2036" i="20"/>
  <c r="N2036" i="20"/>
  <c r="R2035" i="20"/>
  <c r="S2035" i="20" s="1"/>
  <c r="Q2035" i="20"/>
  <c r="N2035" i="20"/>
  <c r="R2034" i="20"/>
  <c r="S2034" i="20" s="1"/>
  <c r="Q2034" i="20"/>
  <c r="N2034" i="20"/>
  <c r="R2033" i="20"/>
  <c r="S2033" i="20" s="1"/>
  <c r="Q2033" i="20"/>
  <c r="N2033" i="20"/>
  <c r="R2032" i="20"/>
  <c r="S2032" i="20" s="1"/>
  <c r="Q2032" i="20"/>
  <c r="N2032" i="20"/>
  <c r="R2031" i="20"/>
  <c r="S2031" i="20" s="1"/>
  <c r="Q2031" i="20"/>
  <c r="N2031" i="20"/>
  <c r="R2030" i="20"/>
  <c r="S2030" i="20" s="1"/>
  <c r="Q2030" i="20"/>
  <c r="N2030" i="20"/>
  <c r="R2029" i="20"/>
  <c r="S2029" i="20" s="1"/>
  <c r="Q2029" i="20"/>
  <c r="N2029" i="20"/>
  <c r="R2028" i="20"/>
  <c r="S2028" i="20" s="1"/>
  <c r="Q2028" i="20"/>
  <c r="N2028" i="20"/>
  <c r="R2027" i="20"/>
  <c r="S2027" i="20" s="1"/>
  <c r="Q2027" i="20"/>
  <c r="N2027" i="20"/>
  <c r="R2026" i="20"/>
  <c r="S2026" i="20" s="1"/>
  <c r="Q2026" i="20"/>
  <c r="N2026" i="20"/>
  <c r="R2025" i="20"/>
  <c r="S2025" i="20" s="1"/>
  <c r="Q2025" i="20"/>
  <c r="N2025" i="20"/>
  <c r="R2024" i="20"/>
  <c r="S2024" i="20" s="1"/>
  <c r="Q2024" i="20"/>
  <c r="N2024" i="20"/>
  <c r="R2023" i="20"/>
  <c r="S2023" i="20" s="1"/>
  <c r="Q2023" i="20"/>
  <c r="N2023" i="20"/>
  <c r="R2022" i="20"/>
  <c r="S2022" i="20" s="1"/>
  <c r="Q2022" i="20"/>
  <c r="N2022" i="20"/>
  <c r="R2021" i="20"/>
  <c r="S2021" i="20" s="1"/>
  <c r="Q2021" i="20"/>
  <c r="N2021" i="20"/>
  <c r="R2020" i="20"/>
  <c r="S2020" i="20" s="1"/>
  <c r="Q2020" i="20"/>
  <c r="N2020" i="20"/>
  <c r="R2019" i="20"/>
  <c r="S2019" i="20" s="1"/>
  <c r="Q2019" i="20"/>
  <c r="N2019" i="20"/>
  <c r="R2018" i="20"/>
  <c r="S2018" i="20" s="1"/>
  <c r="Q2018" i="20"/>
  <c r="N2018" i="20"/>
  <c r="R2017" i="20"/>
  <c r="S2017" i="20" s="1"/>
  <c r="Q2017" i="20"/>
  <c r="N2017" i="20"/>
  <c r="R2016" i="20"/>
  <c r="S2016" i="20" s="1"/>
  <c r="Q2016" i="20"/>
  <c r="N2016" i="20"/>
  <c r="R2015" i="20"/>
  <c r="S2015" i="20" s="1"/>
  <c r="Q2015" i="20"/>
  <c r="N2015" i="20"/>
  <c r="R2014" i="20"/>
  <c r="S2014" i="20" s="1"/>
  <c r="Q2014" i="20"/>
  <c r="N2014" i="20"/>
  <c r="R2013" i="20"/>
  <c r="S2013" i="20" s="1"/>
  <c r="Q2013" i="20"/>
  <c r="N2013" i="20"/>
  <c r="R2012" i="20"/>
  <c r="S2012" i="20" s="1"/>
  <c r="Q2012" i="20"/>
  <c r="N2012" i="20"/>
  <c r="R2011" i="20"/>
  <c r="S2011" i="20" s="1"/>
  <c r="Q2011" i="20"/>
  <c r="N2011" i="20"/>
  <c r="R2010" i="20"/>
  <c r="S2010" i="20" s="1"/>
  <c r="Q2010" i="20"/>
  <c r="N2010" i="20"/>
  <c r="R2009" i="20"/>
  <c r="S2009" i="20" s="1"/>
  <c r="Q2009" i="20"/>
  <c r="N2009" i="20"/>
  <c r="R2008" i="20"/>
  <c r="S2008" i="20" s="1"/>
  <c r="Q2008" i="20"/>
  <c r="N2008" i="20"/>
  <c r="R2007" i="20"/>
  <c r="S2007" i="20" s="1"/>
  <c r="Q2007" i="20"/>
  <c r="N2007" i="20"/>
  <c r="R2006" i="20"/>
  <c r="S2006" i="20" s="1"/>
  <c r="Q2006" i="20"/>
  <c r="N2006" i="20"/>
  <c r="R2005" i="20"/>
  <c r="S2005" i="20" s="1"/>
  <c r="Q2005" i="20"/>
  <c r="N2005" i="20"/>
  <c r="R2004" i="20"/>
  <c r="S2004" i="20" s="1"/>
  <c r="Q2004" i="20"/>
  <c r="N2004" i="20"/>
  <c r="R2003" i="20"/>
  <c r="S2003" i="20" s="1"/>
  <c r="Q2003" i="20"/>
  <c r="N2003" i="20"/>
  <c r="R2002" i="20"/>
  <c r="S2002" i="20" s="1"/>
  <c r="Q2002" i="20"/>
  <c r="N2002" i="20"/>
  <c r="R2001" i="20"/>
  <c r="S2001" i="20" s="1"/>
  <c r="Q2001" i="20"/>
  <c r="N2001" i="20"/>
  <c r="R2000" i="20"/>
  <c r="S2000" i="20" s="1"/>
  <c r="Q2000" i="20"/>
  <c r="N2000" i="20"/>
  <c r="R1999" i="20"/>
  <c r="S1999" i="20" s="1"/>
  <c r="Q1999" i="20"/>
  <c r="N1999" i="20"/>
  <c r="R1998" i="20"/>
  <c r="S1998" i="20" s="1"/>
  <c r="Q1998" i="20"/>
  <c r="N1998" i="20"/>
  <c r="R1997" i="20"/>
  <c r="S1997" i="20" s="1"/>
  <c r="Q1997" i="20"/>
  <c r="N1997" i="20"/>
  <c r="R1996" i="20"/>
  <c r="S1996" i="20" s="1"/>
  <c r="Q1996" i="20"/>
  <c r="N1996" i="20"/>
  <c r="R1995" i="20"/>
  <c r="S1995" i="20" s="1"/>
  <c r="Q1995" i="20"/>
  <c r="N1995" i="20"/>
  <c r="R1994" i="20"/>
  <c r="S1994" i="20" s="1"/>
  <c r="Q1994" i="20"/>
  <c r="N1994" i="20"/>
  <c r="R1993" i="20"/>
  <c r="S1993" i="20" s="1"/>
  <c r="Q1993" i="20"/>
  <c r="N1993" i="20"/>
  <c r="R1992" i="20"/>
  <c r="S1992" i="20" s="1"/>
  <c r="Q1992" i="20"/>
  <c r="N1992" i="20"/>
  <c r="R1991" i="20"/>
  <c r="S1991" i="20" s="1"/>
  <c r="Q1991" i="20"/>
  <c r="N1991" i="20"/>
  <c r="R1990" i="20"/>
  <c r="S1990" i="20" s="1"/>
  <c r="Q1990" i="20"/>
  <c r="N1990" i="20"/>
  <c r="R1989" i="20"/>
  <c r="S1989" i="20" s="1"/>
  <c r="Q1989" i="20"/>
  <c r="N1989" i="20"/>
  <c r="R1988" i="20"/>
  <c r="S1988" i="20" s="1"/>
  <c r="Q1988" i="20"/>
  <c r="N1988" i="20"/>
  <c r="R1987" i="20"/>
  <c r="S1987" i="20" s="1"/>
  <c r="Q1987" i="20"/>
  <c r="N1987" i="20"/>
  <c r="R1986" i="20"/>
  <c r="S1986" i="20" s="1"/>
  <c r="Q1986" i="20"/>
  <c r="N1986" i="20"/>
  <c r="R1985" i="20"/>
  <c r="S1985" i="20" s="1"/>
  <c r="Q1985" i="20"/>
  <c r="N1985" i="20"/>
  <c r="R1984" i="20"/>
  <c r="S1984" i="20" s="1"/>
  <c r="Q1984" i="20"/>
  <c r="N1984" i="20"/>
  <c r="R1983" i="20"/>
  <c r="S1983" i="20" s="1"/>
  <c r="Q1983" i="20"/>
  <c r="N1983" i="20"/>
  <c r="R1982" i="20"/>
  <c r="S1982" i="20" s="1"/>
  <c r="Q1982" i="20"/>
  <c r="N1982" i="20"/>
  <c r="R1981" i="20"/>
  <c r="S1981" i="20" s="1"/>
  <c r="Q1981" i="20"/>
  <c r="N1981" i="20"/>
  <c r="R1980" i="20"/>
  <c r="S1980" i="20" s="1"/>
  <c r="Q1980" i="20"/>
  <c r="N1980" i="20"/>
  <c r="R1979" i="20"/>
  <c r="S1979" i="20" s="1"/>
  <c r="Q1979" i="20"/>
  <c r="N1979" i="20"/>
  <c r="R1978" i="20"/>
  <c r="S1978" i="20" s="1"/>
  <c r="Q1978" i="20"/>
  <c r="N1978" i="20"/>
  <c r="R1977" i="20"/>
  <c r="S1977" i="20" s="1"/>
  <c r="Q1977" i="20"/>
  <c r="N1977" i="20"/>
  <c r="R1976" i="20"/>
  <c r="S1976" i="20" s="1"/>
  <c r="Q1976" i="20"/>
  <c r="N1976" i="20"/>
  <c r="R1975" i="20"/>
  <c r="S1975" i="20" s="1"/>
  <c r="Q1975" i="20"/>
  <c r="N1975" i="20"/>
  <c r="R1974" i="20"/>
  <c r="S1974" i="20" s="1"/>
  <c r="Q1974" i="20"/>
  <c r="N1974" i="20"/>
  <c r="R1973" i="20"/>
  <c r="S1973" i="20" s="1"/>
  <c r="Q1973" i="20"/>
  <c r="N1973" i="20"/>
  <c r="R1972" i="20"/>
  <c r="S1972" i="20" s="1"/>
  <c r="Q1972" i="20"/>
  <c r="N1972" i="20"/>
  <c r="R1971" i="20"/>
  <c r="S1971" i="20" s="1"/>
  <c r="Q1971" i="20"/>
  <c r="N1971" i="20"/>
  <c r="R1970" i="20"/>
  <c r="S1970" i="20" s="1"/>
  <c r="Q1970" i="20"/>
  <c r="N1970" i="20"/>
  <c r="R1969" i="20"/>
  <c r="S1969" i="20" s="1"/>
  <c r="Q1969" i="20"/>
  <c r="N1969" i="20"/>
  <c r="R1968" i="20"/>
  <c r="S1968" i="20" s="1"/>
  <c r="Q1968" i="20"/>
  <c r="N1968" i="20"/>
  <c r="R1967" i="20"/>
  <c r="S1967" i="20" s="1"/>
  <c r="Q1967" i="20"/>
  <c r="N1967" i="20"/>
  <c r="R1966" i="20"/>
  <c r="S1966" i="20" s="1"/>
  <c r="Q1966" i="20"/>
  <c r="N1966" i="20"/>
  <c r="R1965" i="20"/>
  <c r="S1965" i="20" s="1"/>
  <c r="Q1965" i="20"/>
  <c r="N1965" i="20"/>
  <c r="R1964" i="20"/>
  <c r="S1964" i="20" s="1"/>
  <c r="Q1964" i="20"/>
  <c r="N1964" i="20"/>
  <c r="R1963" i="20"/>
  <c r="S1963" i="20" s="1"/>
  <c r="Q1963" i="20"/>
  <c r="N1963" i="20"/>
  <c r="R1962" i="20"/>
  <c r="S1962" i="20" s="1"/>
  <c r="Q1962" i="20"/>
  <c r="N1962" i="20"/>
  <c r="R1961" i="20"/>
  <c r="S1961" i="20" s="1"/>
  <c r="Q1961" i="20"/>
  <c r="N1961" i="20"/>
  <c r="R1960" i="20"/>
  <c r="S1960" i="20" s="1"/>
  <c r="Q1960" i="20"/>
  <c r="N1960" i="20"/>
  <c r="R1959" i="20"/>
  <c r="S1959" i="20" s="1"/>
  <c r="Q1959" i="20"/>
  <c r="N1959" i="20"/>
  <c r="R1958" i="20"/>
  <c r="S1958" i="20" s="1"/>
  <c r="Q1958" i="20"/>
  <c r="N1958" i="20"/>
  <c r="R1957" i="20"/>
  <c r="S1957" i="20" s="1"/>
  <c r="Q1957" i="20"/>
  <c r="N1957" i="20"/>
  <c r="R1956" i="20"/>
  <c r="S1956" i="20" s="1"/>
  <c r="Q1956" i="20"/>
  <c r="N1956" i="20"/>
  <c r="R1955" i="20"/>
  <c r="S1955" i="20" s="1"/>
  <c r="Q1955" i="20"/>
  <c r="N1955" i="20"/>
  <c r="R1954" i="20"/>
  <c r="S1954" i="20" s="1"/>
  <c r="Q1954" i="20"/>
  <c r="N1954" i="20"/>
  <c r="R1953" i="20"/>
  <c r="S1953" i="20" s="1"/>
  <c r="Q1953" i="20"/>
  <c r="N1953" i="20"/>
  <c r="R1952" i="20"/>
  <c r="S1952" i="20" s="1"/>
  <c r="Q1952" i="20"/>
  <c r="N1952" i="20"/>
  <c r="R1951" i="20"/>
  <c r="S1951" i="20" s="1"/>
  <c r="Q1951" i="20"/>
  <c r="N1951" i="20"/>
  <c r="R1950" i="20"/>
  <c r="S1950" i="20" s="1"/>
  <c r="Q1950" i="20"/>
  <c r="N1950" i="20"/>
  <c r="R1949" i="20"/>
  <c r="S1949" i="20" s="1"/>
  <c r="Q1949" i="20"/>
  <c r="N1949" i="20"/>
  <c r="R1948" i="20"/>
  <c r="S1948" i="20" s="1"/>
  <c r="Q1948" i="20"/>
  <c r="N1948" i="20"/>
  <c r="R1947" i="20"/>
  <c r="S1947" i="20" s="1"/>
  <c r="Q1947" i="20"/>
  <c r="N1947" i="20"/>
  <c r="R1946" i="20"/>
  <c r="S1946" i="20" s="1"/>
  <c r="Q1946" i="20"/>
  <c r="N1946" i="20"/>
  <c r="R1945" i="20"/>
  <c r="S1945" i="20" s="1"/>
  <c r="Q1945" i="20"/>
  <c r="N1945" i="20"/>
  <c r="R1944" i="20"/>
  <c r="S1944" i="20" s="1"/>
  <c r="Q1944" i="20"/>
  <c r="N1944" i="20"/>
  <c r="R1943" i="20"/>
  <c r="S1943" i="20" s="1"/>
  <c r="Q1943" i="20"/>
  <c r="N1943" i="20"/>
  <c r="R1942" i="20"/>
  <c r="S1942" i="20" s="1"/>
  <c r="Q1942" i="20"/>
  <c r="N1942" i="20"/>
  <c r="R1941" i="20"/>
  <c r="S1941" i="20" s="1"/>
  <c r="Q1941" i="20"/>
  <c r="N1941" i="20"/>
  <c r="R1940" i="20"/>
  <c r="S1940" i="20" s="1"/>
  <c r="Q1940" i="20"/>
  <c r="N1940" i="20"/>
  <c r="R1939" i="20"/>
  <c r="S1939" i="20" s="1"/>
  <c r="Q1939" i="20"/>
  <c r="N1939" i="20"/>
  <c r="R1938" i="20"/>
  <c r="S1938" i="20" s="1"/>
  <c r="Q1938" i="20"/>
  <c r="N1938" i="20"/>
  <c r="R1937" i="20"/>
  <c r="S1937" i="20" s="1"/>
  <c r="Q1937" i="20"/>
  <c r="N1937" i="20"/>
  <c r="R1936" i="20"/>
  <c r="S1936" i="20" s="1"/>
  <c r="Q1936" i="20"/>
  <c r="N1936" i="20"/>
  <c r="R1935" i="20"/>
  <c r="S1935" i="20" s="1"/>
  <c r="Q1935" i="20"/>
  <c r="N1935" i="20"/>
  <c r="R1934" i="20"/>
  <c r="S1934" i="20" s="1"/>
  <c r="Q1934" i="20"/>
  <c r="N1934" i="20"/>
  <c r="R1933" i="20"/>
  <c r="S1933" i="20" s="1"/>
  <c r="Q1933" i="20"/>
  <c r="N1933" i="20"/>
  <c r="R1932" i="20"/>
  <c r="S1932" i="20" s="1"/>
  <c r="Q1932" i="20"/>
  <c r="N1932" i="20"/>
  <c r="R1931" i="20"/>
  <c r="S1931" i="20" s="1"/>
  <c r="Q1931" i="20"/>
  <c r="N1931" i="20"/>
  <c r="R1930" i="20"/>
  <c r="S1930" i="20" s="1"/>
  <c r="Q1930" i="20"/>
  <c r="N1930" i="20"/>
  <c r="R1929" i="20"/>
  <c r="S1929" i="20" s="1"/>
  <c r="Q1929" i="20"/>
  <c r="N1929" i="20"/>
  <c r="R1928" i="20"/>
  <c r="S1928" i="20" s="1"/>
  <c r="Q1928" i="20"/>
  <c r="N1928" i="20"/>
  <c r="R1927" i="20"/>
  <c r="S1927" i="20" s="1"/>
  <c r="Q1927" i="20"/>
  <c r="N1927" i="20"/>
  <c r="R1926" i="20"/>
  <c r="S1926" i="20" s="1"/>
  <c r="Q1926" i="20"/>
  <c r="N1926" i="20"/>
  <c r="R1925" i="20"/>
  <c r="S1925" i="20" s="1"/>
  <c r="Q1925" i="20"/>
  <c r="N1925" i="20"/>
  <c r="R1924" i="20"/>
  <c r="S1924" i="20" s="1"/>
  <c r="Q1924" i="20"/>
  <c r="N1924" i="20"/>
  <c r="R1923" i="20"/>
  <c r="S1923" i="20" s="1"/>
  <c r="Q1923" i="20"/>
  <c r="N1923" i="20"/>
  <c r="R1922" i="20"/>
  <c r="S1922" i="20" s="1"/>
  <c r="Q1922" i="20"/>
  <c r="N1922" i="20"/>
  <c r="R1921" i="20"/>
  <c r="S1921" i="20" s="1"/>
  <c r="Q1921" i="20"/>
  <c r="N1921" i="20"/>
  <c r="R1920" i="20"/>
  <c r="S1920" i="20" s="1"/>
  <c r="Q1920" i="20"/>
  <c r="N1920" i="20"/>
  <c r="R1919" i="20"/>
  <c r="S1919" i="20" s="1"/>
  <c r="Q1919" i="20"/>
  <c r="N1919" i="20"/>
  <c r="R1918" i="20"/>
  <c r="S1918" i="20" s="1"/>
  <c r="Q1918" i="20"/>
  <c r="N1918" i="20"/>
  <c r="R1917" i="20"/>
  <c r="S1917" i="20" s="1"/>
  <c r="Q1917" i="20"/>
  <c r="N1917" i="20"/>
  <c r="R1916" i="20"/>
  <c r="S1916" i="20" s="1"/>
  <c r="Q1916" i="20"/>
  <c r="N1916" i="20"/>
  <c r="R1915" i="20"/>
  <c r="S1915" i="20" s="1"/>
  <c r="Q1915" i="20"/>
  <c r="N1915" i="20"/>
  <c r="R1914" i="20"/>
  <c r="S1914" i="20" s="1"/>
  <c r="Q1914" i="20"/>
  <c r="N1914" i="20"/>
  <c r="R1913" i="20"/>
  <c r="S1913" i="20" s="1"/>
  <c r="Q1913" i="20"/>
  <c r="N1913" i="20"/>
  <c r="R1912" i="20"/>
  <c r="S1912" i="20" s="1"/>
  <c r="Q1912" i="20"/>
  <c r="N1912" i="20"/>
  <c r="R1911" i="20"/>
  <c r="S1911" i="20" s="1"/>
  <c r="Q1911" i="20"/>
  <c r="N1911" i="20"/>
  <c r="R1910" i="20"/>
  <c r="S1910" i="20" s="1"/>
  <c r="Q1910" i="20"/>
  <c r="N1910" i="20"/>
  <c r="R1909" i="20"/>
  <c r="S1909" i="20" s="1"/>
  <c r="Q1909" i="20"/>
  <c r="N1909" i="20"/>
  <c r="R1908" i="20"/>
  <c r="S1908" i="20" s="1"/>
  <c r="Q1908" i="20"/>
  <c r="N1908" i="20"/>
  <c r="R1907" i="20"/>
  <c r="S1907" i="20" s="1"/>
  <c r="Q1907" i="20"/>
  <c r="N1907" i="20"/>
  <c r="R1906" i="20"/>
  <c r="S1906" i="20" s="1"/>
  <c r="Q1906" i="20"/>
  <c r="N1906" i="20"/>
  <c r="R1905" i="20"/>
  <c r="S1905" i="20" s="1"/>
  <c r="Q1905" i="20"/>
  <c r="N1905" i="20"/>
  <c r="R1904" i="20"/>
  <c r="S1904" i="20" s="1"/>
  <c r="Q1904" i="20"/>
  <c r="N1904" i="20"/>
  <c r="R1903" i="20"/>
  <c r="S1903" i="20" s="1"/>
  <c r="Q1903" i="20"/>
  <c r="N1903" i="20"/>
  <c r="R1902" i="20"/>
  <c r="S1902" i="20" s="1"/>
  <c r="Q1902" i="20"/>
  <c r="N1902" i="20"/>
  <c r="R1901" i="20"/>
  <c r="S1901" i="20" s="1"/>
  <c r="Q1901" i="20"/>
  <c r="N1901" i="20"/>
  <c r="R1900" i="20"/>
  <c r="S1900" i="20" s="1"/>
  <c r="Q1900" i="20"/>
  <c r="N1900" i="20"/>
  <c r="R1899" i="20"/>
  <c r="S1899" i="20" s="1"/>
  <c r="Q1899" i="20"/>
  <c r="N1899" i="20"/>
  <c r="R1898" i="20"/>
  <c r="S1898" i="20" s="1"/>
  <c r="Q1898" i="20"/>
  <c r="N1898" i="20"/>
  <c r="R1897" i="20"/>
  <c r="S1897" i="20" s="1"/>
  <c r="Q1897" i="20"/>
  <c r="N1897" i="20"/>
  <c r="R1896" i="20"/>
  <c r="S1896" i="20" s="1"/>
  <c r="Q1896" i="20"/>
  <c r="N1896" i="20"/>
  <c r="R1895" i="20"/>
  <c r="S1895" i="20" s="1"/>
  <c r="Q1895" i="20"/>
  <c r="N1895" i="20"/>
  <c r="R1894" i="20"/>
  <c r="S1894" i="20" s="1"/>
  <c r="Q1894" i="20"/>
  <c r="N1894" i="20"/>
  <c r="R1893" i="20"/>
  <c r="S1893" i="20" s="1"/>
  <c r="Q1893" i="20"/>
  <c r="N1893" i="20"/>
  <c r="R1892" i="20"/>
  <c r="S1892" i="20" s="1"/>
  <c r="Q1892" i="20"/>
  <c r="N1892" i="20"/>
  <c r="R1891" i="20"/>
  <c r="S1891" i="20" s="1"/>
  <c r="Q1891" i="20"/>
  <c r="N1891" i="20"/>
  <c r="R1890" i="20"/>
  <c r="S1890" i="20" s="1"/>
  <c r="Q1890" i="20"/>
  <c r="N1890" i="20"/>
  <c r="R1889" i="20"/>
  <c r="S1889" i="20" s="1"/>
  <c r="Q1889" i="20"/>
  <c r="N1889" i="20"/>
  <c r="R1888" i="20"/>
  <c r="S1888" i="20" s="1"/>
  <c r="Q1888" i="20"/>
  <c r="N1888" i="20"/>
  <c r="R1887" i="20"/>
  <c r="S1887" i="20" s="1"/>
  <c r="Q1887" i="20"/>
  <c r="N1887" i="20"/>
  <c r="R1886" i="20"/>
  <c r="S1886" i="20" s="1"/>
  <c r="Q1886" i="20"/>
  <c r="N1886" i="20"/>
  <c r="R1885" i="20"/>
  <c r="S1885" i="20" s="1"/>
  <c r="Q1885" i="20"/>
  <c r="N1885" i="20"/>
  <c r="R1884" i="20"/>
  <c r="S1884" i="20" s="1"/>
  <c r="Q1884" i="20"/>
  <c r="N1884" i="20"/>
  <c r="R1883" i="20"/>
  <c r="S1883" i="20" s="1"/>
  <c r="Q1883" i="20"/>
  <c r="N1883" i="20"/>
  <c r="R1882" i="20"/>
  <c r="S1882" i="20" s="1"/>
  <c r="Q1882" i="20"/>
  <c r="N1882" i="20"/>
  <c r="R1881" i="20"/>
  <c r="S1881" i="20" s="1"/>
  <c r="Q1881" i="20"/>
  <c r="N1881" i="20"/>
  <c r="R1880" i="20"/>
  <c r="S1880" i="20" s="1"/>
  <c r="Q1880" i="20"/>
  <c r="N1880" i="20"/>
  <c r="R1879" i="20"/>
  <c r="S1879" i="20" s="1"/>
  <c r="Q1879" i="20"/>
  <c r="N1879" i="20"/>
  <c r="R1878" i="20"/>
  <c r="S1878" i="20" s="1"/>
  <c r="Q1878" i="20"/>
  <c r="N1878" i="20"/>
  <c r="R1877" i="20"/>
  <c r="S1877" i="20" s="1"/>
  <c r="Q1877" i="20"/>
  <c r="N1877" i="20"/>
  <c r="R1876" i="20"/>
  <c r="S1876" i="20" s="1"/>
  <c r="Q1876" i="20"/>
  <c r="N1876" i="20"/>
  <c r="R1875" i="20"/>
  <c r="S1875" i="20" s="1"/>
  <c r="Q1875" i="20"/>
  <c r="N1875" i="20"/>
  <c r="R1874" i="20"/>
  <c r="S1874" i="20" s="1"/>
  <c r="Q1874" i="20"/>
  <c r="N1874" i="20"/>
  <c r="R1873" i="20"/>
  <c r="S1873" i="20" s="1"/>
  <c r="Q1873" i="20"/>
  <c r="N1873" i="20"/>
  <c r="R1872" i="20"/>
  <c r="S1872" i="20" s="1"/>
  <c r="Q1872" i="20"/>
  <c r="N1872" i="20"/>
  <c r="R1871" i="20"/>
  <c r="S1871" i="20" s="1"/>
  <c r="Q1871" i="20"/>
  <c r="N1871" i="20"/>
  <c r="R1870" i="20"/>
  <c r="S1870" i="20" s="1"/>
  <c r="Q1870" i="20"/>
  <c r="N1870" i="20"/>
  <c r="R1869" i="20"/>
  <c r="S1869" i="20" s="1"/>
  <c r="Q1869" i="20"/>
  <c r="N1869" i="20"/>
  <c r="R1868" i="20"/>
  <c r="S1868" i="20" s="1"/>
  <c r="Q1868" i="20"/>
  <c r="N1868" i="20"/>
  <c r="R1867" i="20"/>
  <c r="S1867" i="20" s="1"/>
  <c r="Q1867" i="20"/>
  <c r="N1867" i="20"/>
  <c r="R1866" i="20"/>
  <c r="S1866" i="20" s="1"/>
  <c r="Q1866" i="20"/>
  <c r="N1866" i="20"/>
  <c r="R1865" i="20"/>
  <c r="S1865" i="20" s="1"/>
  <c r="Q1865" i="20"/>
  <c r="N1865" i="20"/>
  <c r="R1864" i="20"/>
  <c r="S1864" i="20" s="1"/>
  <c r="Q1864" i="20"/>
  <c r="N1864" i="20"/>
  <c r="R1863" i="20"/>
  <c r="S1863" i="20" s="1"/>
  <c r="Q1863" i="20"/>
  <c r="N1863" i="20"/>
  <c r="R1862" i="20"/>
  <c r="S1862" i="20" s="1"/>
  <c r="Q1862" i="20"/>
  <c r="N1862" i="20"/>
  <c r="R1861" i="20"/>
  <c r="S1861" i="20" s="1"/>
  <c r="Q1861" i="20"/>
  <c r="N1861" i="20"/>
  <c r="R1860" i="20"/>
  <c r="S1860" i="20" s="1"/>
  <c r="Q1860" i="20"/>
  <c r="N1860" i="20"/>
  <c r="R1859" i="20"/>
  <c r="S1859" i="20" s="1"/>
  <c r="Q1859" i="20"/>
  <c r="N1859" i="20"/>
  <c r="R1858" i="20"/>
  <c r="S1858" i="20" s="1"/>
  <c r="Q1858" i="20"/>
  <c r="N1858" i="20"/>
  <c r="R1857" i="20"/>
  <c r="S1857" i="20" s="1"/>
  <c r="Q1857" i="20"/>
  <c r="N1857" i="20"/>
  <c r="R1856" i="20"/>
  <c r="S1856" i="20" s="1"/>
  <c r="Q1856" i="20"/>
  <c r="N1856" i="20"/>
  <c r="R1855" i="20"/>
  <c r="S1855" i="20" s="1"/>
  <c r="Q1855" i="20"/>
  <c r="N1855" i="20"/>
  <c r="R1854" i="20"/>
  <c r="S1854" i="20" s="1"/>
  <c r="Q1854" i="20"/>
  <c r="N1854" i="20"/>
  <c r="R1853" i="20"/>
  <c r="S1853" i="20" s="1"/>
  <c r="Q1853" i="20"/>
  <c r="N1853" i="20"/>
  <c r="R1852" i="20"/>
  <c r="S1852" i="20" s="1"/>
  <c r="Q1852" i="20"/>
  <c r="N1852" i="20"/>
  <c r="R1851" i="20"/>
  <c r="S1851" i="20" s="1"/>
  <c r="Q1851" i="20"/>
  <c r="N1851" i="20"/>
  <c r="R1850" i="20"/>
  <c r="S1850" i="20" s="1"/>
  <c r="Q1850" i="20"/>
  <c r="N1850" i="20"/>
  <c r="R1849" i="20"/>
  <c r="S1849" i="20" s="1"/>
  <c r="Q1849" i="20"/>
  <c r="N1849" i="20"/>
  <c r="R1848" i="20"/>
  <c r="S1848" i="20" s="1"/>
  <c r="Q1848" i="20"/>
  <c r="N1848" i="20"/>
  <c r="R1847" i="20"/>
  <c r="S1847" i="20" s="1"/>
  <c r="Q1847" i="20"/>
  <c r="N1847" i="20"/>
  <c r="R1846" i="20"/>
  <c r="S1846" i="20" s="1"/>
  <c r="Q1846" i="20"/>
  <c r="N1846" i="20"/>
  <c r="R1845" i="20"/>
  <c r="S1845" i="20" s="1"/>
  <c r="Q1845" i="20"/>
  <c r="N1845" i="20"/>
  <c r="R1844" i="20"/>
  <c r="S1844" i="20" s="1"/>
  <c r="Q1844" i="20"/>
  <c r="N1844" i="20"/>
  <c r="R1843" i="20"/>
  <c r="S1843" i="20" s="1"/>
  <c r="Q1843" i="20"/>
  <c r="N1843" i="20"/>
  <c r="R1842" i="20"/>
  <c r="S1842" i="20" s="1"/>
  <c r="Q1842" i="20"/>
  <c r="N1842" i="20"/>
  <c r="R1841" i="20"/>
  <c r="S1841" i="20" s="1"/>
  <c r="Q1841" i="20"/>
  <c r="N1841" i="20"/>
  <c r="R1840" i="20"/>
  <c r="S1840" i="20" s="1"/>
  <c r="Q1840" i="20"/>
  <c r="N1840" i="20"/>
  <c r="R1839" i="20"/>
  <c r="S1839" i="20" s="1"/>
  <c r="Q1839" i="20"/>
  <c r="N1839" i="20"/>
  <c r="R1838" i="20"/>
  <c r="S1838" i="20" s="1"/>
  <c r="Q1838" i="20"/>
  <c r="N1838" i="20"/>
  <c r="R1837" i="20"/>
  <c r="S1837" i="20" s="1"/>
  <c r="Q1837" i="20"/>
  <c r="N1837" i="20"/>
  <c r="R1836" i="20"/>
  <c r="S1836" i="20" s="1"/>
  <c r="Q1836" i="20"/>
  <c r="N1836" i="20"/>
  <c r="R1835" i="20"/>
  <c r="S1835" i="20" s="1"/>
  <c r="Q1835" i="20"/>
  <c r="N1835" i="20"/>
  <c r="R1834" i="20"/>
  <c r="S1834" i="20" s="1"/>
  <c r="Q1834" i="20"/>
  <c r="N1834" i="20"/>
  <c r="R1833" i="20"/>
  <c r="S1833" i="20" s="1"/>
  <c r="Q1833" i="20"/>
  <c r="N1833" i="20"/>
  <c r="R1832" i="20"/>
  <c r="S1832" i="20" s="1"/>
  <c r="Q1832" i="20"/>
  <c r="N1832" i="20"/>
  <c r="R1831" i="20"/>
  <c r="S1831" i="20" s="1"/>
  <c r="Q1831" i="20"/>
  <c r="N1831" i="20"/>
  <c r="R1830" i="20"/>
  <c r="S1830" i="20" s="1"/>
  <c r="Q1830" i="20"/>
  <c r="N1830" i="20"/>
  <c r="R1829" i="20"/>
  <c r="S1829" i="20" s="1"/>
  <c r="Q1829" i="20"/>
  <c r="N1829" i="20"/>
  <c r="R1828" i="20"/>
  <c r="S1828" i="20" s="1"/>
  <c r="Q1828" i="20"/>
  <c r="N1828" i="20"/>
  <c r="R1827" i="20"/>
  <c r="S1827" i="20" s="1"/>
  <c r="Q1827" i="20"/>
  <c r="N1827" i="20"/>
  <c r="R1826" i="20"/>
  <c r="S1826" i="20" s="1"/>
  <c r="Q1826" i="20"/>
  <c r="N1826" i="20"/>
  <c r="R1825" i="20"/>
  <c r="S1825" i="20" s="1"/>
  <c r="Q1825" i="20"/>
  <c r="N1825" i="20"/>
  <c r="R1824" i="20"/>
  <c r="S1824" i="20" s="1"/>
  <c r="Q1824" i="20"/>
  <c r="N1824" i="20"/>
  <c r="R1823" i="20"/>
  <c r="S1823" i="20" s="1"/>
  <c r="Q1823" i="20"/>
  <c r="N1823" i="20"/>
  <c r="R1822" i="20"/>
  <c r="S1822" i="20" s="1"/>
  <c r="Q1822" i="20"/>
  <c r="N1822" i="20"/>
  <c r="R1821" i="20"/>
  <c r="S1821" i="20" s="1"/>
  <c r="Q1821" i="20"/>
  <c r="N1821" i="20"/>
  <c r="R1820" i="20"/>
  <c r="S1820" i="20" s="1"/>
  <c r="Q1820" i="20"/>
  <c r="N1820" i="20"/>
  <c r="R1819" i="20"/>
  <c r="S1819" i="20" s="1"/>
  <c r="Q1819" i="20"/>
  <c r="N1819" i="20"/>
  <c r="R1818" i="20"/>
  <c r="S1818" i="20" s="1"/>
  <c r="Q1818" i="20"/>
  <c r="N1818" i="20"/>
  <c r="R1817" i="20"/>
  <c r="S1817" i="20" s="1"/>
  <c r="Q1817" i="20"/>
  <c r="N1817" i="20"/>
  <c r="R1816" i="20"/>
  <c r="S1816" i="20" s="1"/>
  <c r="Q1816" i="20"/>
  <c r="N1816" i="20"/>
  <c r="R1815" i="20"/>
  <c r="S1815" i="20" s="1"/>
  <c r="Q1815" i="20"/>
  <c r="N1815" i="20"/>
  <c r="R1814" i="20"/>
  <c r="S1814" i="20" s="1"/>
  <c r="Q1814" i="20"/>
  <c r="N1814" i="20"/>
  <c r="R1813" i="20"/>
  <c r="S1813" i="20" s="1"/>
  <c r="Q1813" i="20"/>
  <c r="N1813" i="20"/>
  <c r="R1812" i="20"/>
  <c r="S1812" i="20" s="1"/>
  <c r="Q1812" i="20"/>
  <c r="N1812" i="20"/>
  <c r="R1811" i="20"/>
  <c r="S1811" i="20" s="1"/>
  <c r="Q1811" i="20"/>
  <c r="N1811" i="20"/>
  <c r="R1810" i="20"/>
  <c r="S1810" i="20" s="1"/>
  <c r="Q1810" i="20"/>
  <c r="N1810" i="20"/>
  <c r="R1809" i="20"/>
  <c r="S1809" i="20" s="1"/>
  <c r="Q1809" i="20"/>
  <c r="N1809" i="20"/>
  <c r="R1808" i="20"/>
  <c r="S1808" i="20" s="1"/>
  <c r="Q1808" i="20"/>
  <c r="N1808" i="20"/>
  <c r="R1807" i="20"/>
  <c r="S1807" i="20" s="1"/>
  <c r="Q1807" i="20"/>
  <c r="N1807" i="20"/>
  <c r="R1806" i="20"/>
  <c r="S1806" i="20" s="1"/>
  <c r="Q1806" i="20"/>
  <c r="N1806" i="20"/>
  <c r="R1805" i="20"/>
  <c r="S1805" i="20" s="1"/>
  <c r="Q1805" i="20"/>
  <c r="N1805" i="20"/>
  <c r="R1804" i="20"/>
  <c r="S1804" i="20" s="1"/>
  <c r="Q1804" i="20"/>
  <c r="N1804" i="20"/>
  <c r="R1803" i="20"/>
  <c r="S1803" i="20" s="1"/>
  <c r="Q1803" i="20"/>
  <c r="N1803" i="20"/>
  <c r="R1802" i="20"/>
  <c r="S1802" i="20" s="1"/>
  <c r="Q1802" i="20"/>
  <c r="N1802" i="20"/>
  <c r="R1801" i="20"/>
  <c r="S1801" i="20" s="1"/>
  <c r="Q1801" i="20"/>
  <c r="N1801" i="20"/>
  <c r="R1800" i="20"/>
  <c r="S1800" i="20" s="1"/>
  <c r="Q1800" i="20"/>
  <c r="N1800" i="20"/>
  <c r="R1799" i="20"/>
  <c r="S1799" i="20" s="1"/>
  <c r="Q1799" i="20"/>
  <c r="N1799" i="20"/>
  <c r="R1798" i="20"/>
  <c r="S1798" i="20" s="1"/>
  <c r="Q1798" i="20"/>
  <c r="N1798" i="20"/>
  <c r="R1797" i="20"/>
  <c r="S1797" i="20" s="1"/>
  <c r="Q1797" i="20"/>
  <c r="N1797" i="20"/>
  <c r="R1796" i="20"/>
  <c r="S1796" i="20" s="1"/>
  <c r="Q1796" i="20"/>
  <c r="N1796" i="20"/>
  <c r="R1795" i="20"/>
  <c r="S1795" i="20" s="1"/>
  <c r="Q1795" i="20"/>
  <c r="N1795" i="20"/>
  <c r="R1794" i="20"/>
  <c r="S1794" i="20" s="1"/>
  <c r="Q1794" i="20"/>
  <c r="N1794" i="20"/>
  <c r="R1793" i="20"/>
  <c r="S1793" i="20" s="1"/>
  <c r="Q1793" i="20"/>
  <c r="N1793" i="20"/>
  <c r="R1792" i="20"/>
  <c r="S1792" i="20" s="1"/>
  <c r="Q1792" i="20"/>
  <c r="N1792" i="20"/>
  <c r="R1791" i="20"/>
  <c r="S1791" i="20" s="1"/>
  <c r="Q1791" i="20"/>
  <c r="N1791" i="20"/>
  <c r="R1790" i="20"/>
  <c r="S1790" i="20" s="1"/>
  <c r="Q1790" i="20"/>
  <c r="N1790" i="20"/>
  <c r="R1789" i="20"/>
  <c r="S1789" i="20" s="1"/>
  <c r="Q1789" i="20"/>
  <c r="N1789" i="20"/>
  <c r="R1788" i="20"/>
  <c r="S1788" i="20" s="1"/>
  <c r="Q1788" i="20"/>
  <c r="N1788" i="20"/>
  <c r="R1787" i="20"/>
  <c r="S1787" i="20" s="1"/>
  <c r="Q1787" i="20"/>
  <c r="N1787" i="20"/>
  <c r="R1786" i="20"/>
  <c r="S1786" i="20" s="1"/>
  <c r="Q1786" i="20"/>
  <c r="N1786" i="20"/>
  <c r="R1785" i="20"/>
  <c r="S1785" i="20" s="1"/>
  <c r="Q1785" i="20"/>
  <c r="N1785" i="20"/>
  <c r="R1784" i="20"/>
  <c r="S1784" i="20" s="1"/>
  <c r="Q1784" i="20"/>
  <c r="N1784" i="20"/>
  <c r="R1783" i="20"/>
  <c r="S1783" i="20" s="1"/>
  <c r="Q1783" i="20"/>
  <c r="N1783" i="20"/>
  <c r="R1782" i="20"/>
  <c r="S1782" i="20" s="1"/>
  <c r="Q1782" i="20"/>
  <c r="N1782" i="20"/>
  <c r="R1781" i="20"/>
  <c r="S1781" i="20" s="1"/>
  <c r="Q1781" i="20"/>
  <c r="N1781" i="20"/>
  <c r="R1780" i="20"/>
  <c r="S1780" i="20" s="1"/>
  <c r="Q1780" i="20"/>
  <c r="N1780" i="20"/>
  <c r="R1779" i="20"/>
  <c r="S1779" i="20" s="1"/>
  <c r="Q1779" i="20"/>
  <c r="N1779" i="20"/>
  <c r="R1778" i="20"/>
  <c r="S1778" i="20" s="1"/>
  <c r="Q1778" i="20"/>
  <c r="N1778" i="20"/>
  <c r="R1777" i="20"/>
  <c r="S1777" i="20" s="1"/>
  <c r="Q1777" i="20"/>
  <c r="N1777" i="20"/>
  <c r="R1776" i="20"/>
  <c r="S1776" i="20" s="1"/>
  <c r="Q1776" i="20"/>
  <c r="N1776" i="20"/>
  <c r="R1775" i="20"/>
  <c r="S1775" i="20" s="1"/>
  <c r="Q1775" i="20"/>
  <c r="N1775" i="20"/>
  <c r="R1774" i="20"/>
  <c r="S1774" i="20" s="1"/>
  <c r="Q1774" i="20"/>
  <c r="N1774" i="20"/>
  <c r="R1773" i="20"/>
  <c r="S1773" i="20" s="1"/>
  <c r="Q1773" i="20"/>
  <c r="N1773" i="20"/>
  <c r="R1772" i="20"/>
  <c r="S1772" i="20" s="1"/>
  <c r="Q1772" i="20"/>
  <c r="N1772" i="20"/>
  <c r="R1771" i="20"/>
  <c r="S1771" i="20" s="1"/>
  <c r="Q1771" i="20"/>
  <c r="N1771" i="20"/>
  <c r="R1770" i="20"/>
  <c r="S1770" i="20" s="1"/>
  <c r="Q1770" i="20"/>
  <c r="N1770" i="20"/>
  <c r="R1769" i="20"/>
  <c r="S1769" i="20" s="1"/>
  <c r="Q1769" i="20"/>
  <c r="N1769" i="20"/>
  <c r="R1768" i="20"/>
  <c r="S1768" i="20" s="1"/>
  <c r="Q1768" i="20"/>
  <c r="N1768" i="20"/>
  <c r="R1767" i="20"/>
  <c r="S1767" i="20" s="1"/>
  <c r="Q1767" i="20"/>
  <c r="N1767" i="20"/>
  <c r="R1766" i="20"/>
  <c r="S1766" i="20" s="1"/>
  <c r="Q1766" i="20"/>
  <c r="N1766" i="20"/>
  <c r="R1765" i="20"/>
  <c r="S1765" i="20" s="1"/>
  <c r="Q1765" i="20"/>
  <c r="N1765" i="20"/>
  <c r="R1764" i="20"/>
  <c r="S1764" i="20" s="1"/>
  <c r="Q1764" i="20"/>
  <c r="N1764" i="20"/>
  <c r="R1763" i="20"/>
  <c r="S1763" i="20" s="1"/>
  <c r="Q1763" i="20"/>
  <c r="N1763" i="20"/>
  <c r="R1762" i="20"/>
  <c r="S1762" i="20" s="1"/>
  <c r="Q1762" i="20"/>
  <c r="N1762" i="20"/>
  <c r="R1761" i="20"/>
  <c r="S1761" i="20" s="1"/>
  <c r="Q1761" i="20"/>
  <c r="N1761" i="20"/>
  <c r="R1760" i="20"/>
  <c r="S1760" i="20" s="1"/>
  <c r="Q1760" i="20"/>
  <c r="N1760" i="20"/>
  <c r="R1759" i="20"/>
  <c r="S1759" i="20" s="1"/>
  <c r="Q1759" i="20"/>
  <c r="N1759" i="20"/>
  <c r="R1758" i="20"/>
  <c r="S1758" i="20" s="1"/>
  <c r="Q1758" i="20"/>
  <c r="N1758" i="20"/>
  <c r="R1757" i="20"/>
  <c r="S1757" i="20" s="1"/>
  <c r="Q1757" i="20"/>
  <c r="N1757" i="20"/>
  <c r="R1756" i="20"/>
  <c r="S1756" i="20" s="1"/>
  <c r="Q1756" i="20"/>
  <c r="N1756" i="20"/>
  <c r="R1755" i="20"/>
  <c r="S1755" i="20" s="1"/>
  <c r="Q1755" i="20"/>
  <c r="N1755" i="20"/>
  <c r="R1754" i="20"/>
  <c r="S1754" i="20" s="1"/>
  <c r="Q1754" i="20"/>
  <c r="N1754" i="20"/>
  <c r="R1753" i="20"/>
  <c r="S1753" i="20" s="1"/>
  <c r="Q1753" i="20"/>
  <c r="N1753" i="20"/>
  <c r="R1752" i="20"/>
  <c r="S1752" i="20" s="1"/>
  <c r="Q1752" i="20"/>
  <c r="N1752" i="20"/>
  <c r="R1751" i="20"/>
  <c r="S1751" i="20" s="1"/>
  <c r="Q1751" i="20"/>
  <c r="N1751" i="20"/>
  <c r="R1750" i="20"/>
  <c r="S1750" i="20" s="1"/>
  <c r="Q1750" i="20"/>
  <c r="N1750" i="20"/>
  <c r="R1749" i="20"/>
  <c r="S1749" i="20" s="1"/>
  <c r="Q1749" i="20"/>
  <c r="N1749" i="20"/>
  <c r="R1748" i="20"/>
  <c r="S1748" i="20" s="1"/>
  <c r="Q1748" i="20"/>
  <c r="N1748" i="20"/>
  <c r="R1747" i="20"/>
  <c r="S1747" i="20" s="1"/>
  <c r="Q1747" i="20"/>
  <c r="N1747" i="20"/>
  <c r="R1746" i="20"/>
  <c r="S1746" i="20" s="1"/>
  <c r="Q1746" i="20"/>
  <c r="N1746" i="20"/>
  <c r="R1745" i="20"/>
  <c r="S1745" i="20" s="1"/>
  <c r="Q1745" i="20"/>
  <c r="N1745" i="20"/>
  <c r="R1744" i="20"/>
  <c r="S1744" i="20" s="1"/>
  <c r="Q1744" i="20"/>
  <c r="N1744" i="20"/>
  <c r="R1743" i="20"/>
  <c r="S1743" i="20" s="1"/>
  <c r="Q1743" i="20"/>
  <c r="N1743" i="20"/>
  <c r="R1742" i="20"/>
  <c r="S1742" i="20" s="1"/>
  <c r="Q1742" i="20"/>
  <c r="N1742" i="20"/>
  <c r="R1741" i="20"/>
  <c r="S1741" i="20" s="1"/>
  <c r="Q1741" i="20"/>
  <c r="N1741" i="20"/>
  <c r="R1740" i="20"/>
  <c r="S1740" i="20" s="1"/>
  <c r="Q1740" i="20"/>
  <c r="N1740" i="20"/>
  <c r="R1739" i="20"/>
  <c r="S1739" i="20" s="1"/>
  <c r="Q1739" i="20"/>
  <c r="N1739" i="20"/>
  <c r="R1738" i="20"/>
  <c r="S1738" i="20" s="1"/>
  <c r="Q1738" i="20"/>
  <c r="N1738" i="20"/>
  <c r="R1737" i="20"/>
  <c r="S1737" i="20" s="1"/>
  <c r="Q1737" i="20"/>
  <c r="N1737" i="20"/>
  <c r="R1736" i="20"/>
  <c r="S1736" i="20" s="1"/>
  <c r="Q1736" i="20"/>
  <c r="N1736" i="20"/>
  <c r="R1735" i="20"/>
  <c r="S1735" i="20" s="1"/>
  <c r="Q1735" i="20"/>
  <c r="N1735" i="20"/>
  <c r="R1734" i="20"/>
  <c r="S1734" i="20" s="1"/>
  <c r="Q1734" i="20"/>
  <c r="N1734" i="20"/>
  <c r="R1733" i="20"/>
  <c r="S1733" i="20" s="1"/>
  <c r="Q1733" i="20"/>
  <c r="N1733" i="20"/>
  <c r="R1732" i="20"/>
  <c r="S1732" i="20" s="1"/>
  <c r="Q1732" i="20"/>
  <c r="N1732" i="20"/>
  <c r="R1731" i="20"/>
  <c r="S1731" i="20" s="1"/>
  <c r="Q1731" i="20"/>
  <c r="N1731" i="20"/>
  <c r="R1730" i="20"/>
  <c r="S1730" i="20" s="1"/>
  <c r="Q1730" i="20"/>
  <c r="N1730" i="20"/>
  <c r="R1729" i="20"/>
  <c r="S1729" i="20" s="1"/>
  <c r="Q1729" i="20"/>
  <c r="N1729" i="20"/>
  <c r="R1728" i="20"/>
  <c r="S1728" i="20" s="1"/>
  <c r="Q1728" i="20"/>
  <c r="N1728" i="20"/>
  <c r="R1727" i="20"/>
  <c r="S1727" i="20" s="1"/>
  <c r="Q1727" i="20"/>
  <c r="N1727" i="20"/>
  <c r="R1726" i="20"/>
  <c r="S1726" i="20" s="1"/>
  <c r="Q1726" i="20"/>
  <c r="N1726" i="20"/>
  <c r="R1725" i="20"/>
  <c r="S1725" i="20" s="1"/>
  <c r="Q1725" i="20"/>
  <c r="N1725" i="20"/>
  <c r="R1724" i="20"/>
  <c r="S1724" i="20" s="1"/>
  <c r="Q1724" i="20"/>
  <c r="N1724" i="20"/>
  <c r="R1723" i="20"/>
  <c r="S1723" i="20" s="1"/>
  <c r="Q1723" i="20"/>
  <c r="N1723" i="20"/>
  <c r="R1722" i="20"/>
  <c r="S1722" i="20" s="1"/>
  <c r="Q1722" i="20"/>
  <c r="N1722" i="20"/>
  <c r="R1721" i="20"/>
  <c r="S1721" i="20" s="1"/>
  <c r="Q1721" i="20"/>
  <c r="N1721" i="20"/>
  <c r="R1720" i="20"/>
  <c r="S1720" i="20" s="1"/>
  <c r="Q1720" i="20"/>
  <c r="N1720" i="20"/>
  <c r="R1719" i="20"/>
  <c r="S1719" i="20" s="1"/>
  <c r="Q1719" i="20"/>
  <c r="N1719" i="20"/>
  <c r="R1718" i="20"/>
  <c r="S1718" i="20" s="1"/>
  <c r="Q1718" i="20"/>
  <c r="N1718" i="20"/>
  <c r="R1717" i="20"/>
  <c r="S1717" i="20" s="1"/>
  <c r="Q1717" i="20"/>
  <c r="N1717" i="20"/>
  <c r="R1716" i="20"/>
  <c r="S1716" i="20" s="1"/>
  <c r="Q1716" i="20"/>
  <c r="N1716" i="20"/>
  <c r="R1715" i="20"/>
  <c r="S1715" i="20" s="1"/>
  <c r="Q1715" i="20"/>
  <c r="N1715" i="20"/>
  <c r="R1714" i="20"/>
  <c r="S1714" i="20" s="1"/>
  <c r="Q1714" i="20"/>
  <c r="N1714" i="20"/>
  <c r="R1713" i="20"/>
  <c r="S1713" i="20" s="1"/>
  <c r="Q1713" i="20"/>
  <c r="N1713" i="20"/>
  <c r="R1712" i="20"/>
  <c r="S1712" i="20" s="1"/>
  <c r="Q1712" i="20"/>
  <c r="N1712" i="20"/>
  <c r="R1711" i="20"/>
  <c r="S1711" i="20" s="1"/>
  <c r="Q1711" i="20"/>
  <c r="N1711" i="20"/>
  <c r="R1710" i="20"/>
  <c r="S1710" i="20" s="1"/>
  <c r="Q1710" i="20"/>
  <c r="N1710" i="20"/>
  <c r="R1709" i="20"/>
  <c r="S1709" i="20" s="1"/>
  <c r="Q1709" i="20"/>
  <c r="N1709" i="20"/>
  <c r="R1708" i="20"/>
  <c r="S1708" i="20" s="1"/>
  <c r="Q1708" i="20"/>
  <c r="N1708" i="20"/>
  <c r="R1707" i="20"/>
  <c r="S1707" i="20" s="1"/>
  <c r="Q1707" i="20"/>
  <c r="N1707" i="20"/>
  <c r="R1706" i="20"/>
  <c r="S1706" i="20" s="1"/>
  <c r="Q1706" i="20"/>
  <c r="N1706" i="20"/>
  <c r="R1705" i="20"/>
  <c r="S1705" i="20" s="1"/>
  <c r="Q1705" i="20"/>
  <c r="N1705" i="20"/>
  <c r="R1704" i="20"/>
  <c r="S1704" i="20" s="1"/>
  <c r="Q1704" i="20"/>
  <c r="N1704" i="20"/>
  <c r="R1703" i="20"/>
  <c r="S1703" i="20" s="1"/>
  <c r="Q1703" i="20"/>
  <c r="N1703" i="20"/>
  <c r="R1702" i="20"/>
  <c r="S1702" i="20" s="1"/>
  <c r="Q1702" i="20"/>
  <c r="N1702" i="20"/>
  <c r="R1701" i="20"/>
  <c r="S1701" i="20" s="1"/>
  <c r="Q1701" i="20"/>
  <c r="N1701" i="20"/>
  <c r="R1700" i="20"/>
  <c r="S1700" i="20" s="1"/>
  <c r="Q1700" i="20"/>
  <c r="N1700" i="20"/>
  <c r="R1699" i="20"/>
  <c r="S1699" i="20" s="1"/>
  <c r="Q1699" i="20"/>
  <c r="N1699" i="20"/>
  <c r="R1698" i="20"/>
  <c r="S1698" i="20" s="1"/>
  <c r="Q1698" i="20"/>
  <c r="N1698" i="20"/>
  <c r="R1697" i="20"/>
  <c r="S1697" i="20" s="1"/>
  <c r="Q1697" i="20"/>
  <c r="N1697" i="20"/>
  <c r="R1696" i="20"/>
  <c r="S1696" i="20" s="1"/>
  <c r="Q1696" i="20"/>
  <c r="N1696" i="20"/>
  <c r="R1695" i="20"/>
  <c r="S1695" i="20" s="1"/>
  <c r="Q1695" i="20"/>
  <c r="N1695" i="20"/>
  <c r="R1694" i="20"/>
  <c r="S1694" i="20" s="1"/>
  <c r="Q1694" i="20"/>
  <c r="N1694" i="20"/>
  <c r="R1693" i="20"/>
  <c r="S1693" i="20" s="1"/>
  <c r="Q1693" i="20"/>
  <c r="N1693" i="20"/>
  <c r="R1692" i="20"/>
  <c r="S1692" i="20" s="1"/>
  <c r="Q1692" i="20"/>
  <c r="N1692" i="20"/>
  <c r="R1691" i="20"/>
  <c r="S1691" i="20" s="1"/>
  <c r="Q1691" i="20"/>
  <c r="N1691" i="20"/>
  <c r="R1690" i="20"/>
  <c r="S1690" i="20" s="1"/>
  <c r="Q1690" i="20"/>
  <c r="N1690" i="20"/>
  <c r="R1689" i="20"/>
  <c r="S1689" i="20" s="1"/>
  <c r="Q1689" i="20"/>
  <c r="N1689" i="20"/>
  <c r="R1688" i="20"/>
  <c r="S1688" i="20" s="1"/>
  <c r="Q1688" i="20"/>
  <c r="N1688" i="20"/>
  <c r="R1687" i="20"/>
  <c r="S1687" i="20" s="1"/>
  <c r="Q1687" i="20"/>
  <c r="N1687" i="20"/>
  <c r="R1686" i="20"/>
  <c r="S1686" i="20" s="1"/>
  <c r="Q1686" i="20"/>
  <c r="N1686" i="20"/>
  <c r="R1685" i="20"/>
  <c r="S1685" i="20" s="1"/>
  <c r="Q1685" i="20"/>
  <c r="N1685" i="20"/>
  <c r="R1684" i="20"/>
  <c r="S1684" i="20" s="1"/>
  <c r="Q1684" i="20"/>
  <c r="N1684" i="20"/>
  <c r="R1683" i="20"/>
  <c r="S1683" i="20" s="1"/>
  <c r="Q1683" i="20"/>
  <c r="N1683" i="20"/>
  <c r="R1682" i="20"/>
  <c r="S1682" i="20" s="1"/>
  <c r="Q1682" i="20"/>
  <c r="N1682" i="20"/>
  <c r="R1681" i="20"/>
  <c r="S1681" i="20" s="1"/>
  <c r="Q1681" i="20"/>
  <c r="N1681" i="20"/>
  <c r="R1680" i="20"/>
  <c r="S1680" i="20" s="1"/>
  <c r="Q1680" i="20"/>
  <c r="N1680" i="20"/>
  <c r="R1679" i="20"/>
  <c r="S1679" i="20" s="1"/>
  <c r="Q1679" i="20"/>
  <c r="N1679" i="20"/>
  <c r="R1678" i="20"/>
  <c r="S1678" i="20" s="1"/>
  <c r="Q1678" i="20"/>
  <c r="N1678" i="20"/>
  <c r="R1677" i="20"/>
  <c r="S1677" i="20" s="1"/>
  <c r="Q1677" i="20"/>
  <c r="N1677" i="20"/>
  <c r="R1676" i="20"/>
  <c r="S1676" i="20" s="1"/>
  <c r="Q1676" i="20"/>
  <c r="N1676" i="20"/>
  <c r="R1675" i="20"/>
  <c r="S1675" i="20" s="1"/>
  <c r="Q1675" i="20"/>
  <c r="N1675" i="20"/>
  <c r="R1674" i="20"/>
  <c r="S1674" i="20" s="1"/>
  <c r="Q1674" i="20"/>
  <c r="N1674" i="20"/>
  <c r="R1673" i="20"/>
  <c r="S1673" i="20" s="1"/>
  <c r="Q1673" i="20"/>
  <c r="N1673" i="20"/>
  <c r="R1672" i="20"/>
  <c r="S1672" i="20" s="1"/>
  <c r="Q1672" i="20"/>
  <c r="N1672" i="20"/>
  <c r="R1671" i="20"/>
  <c r="S1671" i="20" s="1"/>
  <c r="Q1671" i="20"/>
  <c r="N1671" i="20"/>
  <c r="R1670" i="20"/>
  <c r="S1670" i="20" s="1"/>
  <c r="Q1670" i="20"/>
  <c r="N1670" i="20"/>
  <c r="R1669" i="20"/>
  <c r="S1669" i="20" s="1"/>
  <c r="Q1669" i="20"/>
  <c r="N1669" i="20"/>
  <c r="R1668" i="20"/>
  <c r="S1668" i="20" s="1"/>
  <c r="Q1668" i="20"/>
  <c r="N1668" i="20"/>
  <c r="R1667" i="20"/>
  <c r="S1667" i="20" s="1"/>
  <c r="Q1667" i="20"/>
  <c r="N1667" i="20"/>
  <c r="R1666" i="20"/>
  <c r="S1666" i="20" s="1"/>
  <c r="Q1666" i="20"/>
  <c r="N1666" i="20"/>
  <c r="R1665" i="20"/>
  <c r="S1665" i="20" s="1"/>
  <c r="Q1665" i="20"/>
  <c r="N1665" i="20"/>
  <c r="R1664" i="20"/>
  <c r="S1664" i="20" s="1"/>
  <c r="Q1664" i="20"/>
  <c r="N1664" i="20"/>
  <c r="R1663" i="20"/>
  <c r="S1663" i="20" s="1"/>
  <c r="Q1663" i="20"/>
  <c r="N1663" i="20"/>
  <c r="R1662" i="20"/>
  <c r="S1662" i="20" s="1"/>
  <c r="Q1662" i="20"/>
  <c r="N1662" i="20"/>
  <c r="R1661" i="20"/>
  <c r="S1661" i="20" s="1"/>
  <c r="Q1661" i="20"/>
  <c r="N1661" i="20"/>
  <c r="R1660" i="20"/>
  <c r="S1660" i="20" s="1"/>
  <c r="Q1660" i="20"/>
  <c r="N1660" i="20"/>
  <c r="R1659" i="20"/>
  <c r="S1659" i="20" s="1"/>
  <c r="Q1659" i="20"/>
  <c r="N1659" i="20"/>
  <c r="R1658" i="20"/>
  <c r="S1658" i="20" s="1"/>
  <c r="Q1658" i="20"/>
  <c r="N1658" i="20"/>
  <c r="R1657" i="20"/>
  <c r="S1657" i="20" s="1"/>
  <c r="Q1657" i="20"/>
  <c r="N1657" i="20"/>
  <c r="R1656" i="20"/>
  <c r="S1656" i="20" s="1"/>
  <c r="Q1656" i="20"/>
  <c r="N1656" i="20"/>
  <c r="R1655" i="20"/>
  <c r="S1655" i="20" s="1"/>
  <c r="Q1655" i="20"/>
  <c r="N1655" i="20"/>
  <c r="R1654" i="20"/>
  <c r="S1654" i="20" s="1"/>
  <c r="Q1654" i="20"/>
  <c r="N1654" i="20"/>
  <c r="R1653" i="20"/>
  <c r="S1653" i="20" s="1"/>
  <c r="Q1653" i="20"/>
  <c r="N1653" i="20"/>
  <c r="R1652" i="20"/>
  <c r="S1652" i="20" s="1"/>
  <c r="Q1652" i="20"/>
  <c r="N1652" i="20"/>
  <c r="R1651" i="20"/>
  <c r="S1651" i="20" s="1"/>
  <c r="Q1651" i="20"/>
  <c r="N1651" i="20"/>
  <c r="R1650" i="20"/>
  <c r="S1650" i="20" s="1"/>
  <c r="Q1650" i="20"/>
  <c r="N1650" i="20"/>
  <c r="R1649" i="20"/>
  <c r="S1649" i="20" s="1"/>
  <c r="Q1649" i="20"/>
  <c r="N1649" i="20"/>
  <c r="R1648" i="20"/>
  <c r="S1648" i="20" s="1"/>
  <c r="Q1648" i="20"/>
  <c r="N1648" i="20"/>
  <c r="R1647" i="20"/>
  <c r="S1647" i="20" s="1"/>
  <c r="Q1647" i="20"/>
  <c r="N1647" i="20"/>
  <c r="R1646" i="20"/>
  <c r="S1646" i="20" s="1"/>
  <c r="Q1646" i="20"/>
  <c r="N1646" i="20"/>
  <c r="R1645" i="20"/>
  <c r="S1645" i="20" s="1"/>
  <c r="Q1645" i="20"/>
  <c r="N1645" i="20"/>
  <c r="R1644" i="20"/>
  <c r="S1644" i="20" s="1"/>
  <c r="Q1644" i="20"/>
  <c r="N1644" i="20"/>
  <c r="R1643" i="20"/>
  <c r="S1643" i="20" s="1"/>
  <c r="Q1643" i="20"/>
  <c r="N1643" i="20"/>
  <c r="R1642" i="20"/>
  <c r="S1642" i="20" s="1"/>
  <c r="Q1642" i="20"/>
  <c r="N1642" i="20"/>
  <c r="R1641" i="20"/>
  <c r="S1641" i="20" s="1"/>
  <c r="Q1641" i="20"/>
  <c r="N1641" i="20"/>
  <c r="R1640" i="20"/>
  <c r="S1640" i="20" s="1"/>
  <c r="Q1640" i="20"/>
  <c r="N1640" i="20"/>
  <c r="R1639" i="20"/>
  <c r="S1639" i="20" s="1"/>
  <c r="Q1639" i="20"/>
  <c r="N1639" i="20"/>
  <c r="R1638" i="20"/>
  <c r="S1638" i="20" s="1"/>
  <c r="Q1638" i="20"/>
  <c r="N1638" i="20"/>
  <c r="R1637" i="20"/>
  <c r="S1637" i="20" s="1"/>
  <c r="Q1637" i="20"/>
  <c r="N1637" i="20"/>
  <c r="R1636" i="20"/>
  <c r="S1636" i="20" s="1"/>
  <c r="Q1636" i="20"/>
  <c r="N1636" i="20"/>
  <c r="R1635" i="20"/>
  <c r="S1635" i="20" s="1"/>
  <c r="Q1635" i="20"/>
  <c r="N1635" i="20"/>
  <c r="R1634" i="20"/>
  <c r="S1634" i="20" s="1"/>
  <c r="Q1634" i="20"/>
  <c r="N1634" i="20"/>
  <c r="R1633" i="20"/>
  <c r="S1633" i="20" s="1"/>
  <c r="Q1633" i="20"/>
  <c r="N1633" i="20"/>
  <c r="R1632" i="20"/>
  <c r="S1632" i="20" s="1"/>
  <c r="Q1632" i="20"/>
  <c r="N1632" i="20"/>
  <c r="R1631" i="20"/>
  <c r="S1631" i="20" s="1"/>
  <c r="Q1631" i="20"/>
  <c r="N1631" i="20"/>
  <c r="R1630" i="20"/>
  <c r="S1630" i="20" s="1"/>
  <c r="Q1630" i="20"/>
  <c r="N1630" i="20"/>
  <c r="R1629" i="20"/>
  <c r="S1629" i="20" s="1"/>
  <c r="Q1629" i="20"/>
  <c r="N1629" i="20"/>
  <c r="R1628" i="20"/>
  <c r="S1628" i="20" s="1"/>
  <c r="Q1628" i="20"/>
  <c r="N1628" i="20"/>
  <c r="R1627" i="20"/>
  <c r="S1627" i="20" s="1"/>
  <c r="Q1627" i="20"/>
  <c r="N1627" i="20"/>
  <c r="R1626" i="20"/>
  <c r="S1626" i="20" s="1"/>
  <c r="Q1626" i="20"/>
  <c r="N1626" i="20"/>
  <c r="R1625" i="20"/>
  <c r="S1625" i="20" s="1"/>
  <c r="Q1625" i="20"/>
  <c r="N1625" i="20"/>
  <c r="R1624" i="20"/>
  <c r="S1624" i="20" s="1"/>
  <c r="Q1624" i="20"/>
  <c r="N1624" i="20"/>
  <c r="R1623" i="20"/>
  <c r="S1623" i="20" s="1"/>
  <c r="Q1623" i="20"/>
  <c r="N1623" i="20"/>
  <c r="R1622" i="20"/>
  <c r="S1622" i="20" s="1"/>
  <c r="Q1622" i="20"/>
  <c r="N1622" i="20"/>
  <c r="R1621" i="20"/>
  <c r="S1621" i="20" s="1"/>
  <c r="Q1621" i="20"/>
  <c r="N1621" i="20"/>
  <c r="R1620" i="20"/>
  <c r="S1620" i="20" s="1"/>
  <c r="Q1620" i="20"/>
  <c r="N1620" i="20"/>
  <c r="R1619" i="20"/>
  <c r="S1619" i="20" s="1"/>
  <c r="Q1619" i="20"/>
  <c r="N1619" i="20"/>
  <c r="R1618" i="20"/>
  <c r="S1618" i="20" s="1"/>
  <c r="Q1618" i="20"/>
  <c r="N1618" i="20"/>
  <c r="R1617" i="20"/>
  <c r="S1617" i="20" s="1"/>
  <c r="Q1617" i="20"/>
  <c r="N1617" i="20"/>
  <c r="R1616" i="20"/>
  <c r="S1616" i="20" s="1"/>
  <c r="Q1616" i="20"/>
  <c r="N1616" i="20"/>
  <c r="R1615" i="20"/>
  <c r="S1615" i="20" s="1"/>
  <c r="Q1615" i="20"/>
  <c r="N1615" i="20"/>
  <c r="R1614" i="20"/>
  <c r="S1614" i="20" s="1"/>
  <c r="Q1614" i="20"/>
  <c r="N1614" i="20"/>
  <c r="R1613" i="20"/>
  <c r="S1613" i="20" s="1"/>
  <c r="Q1613" i="20"/>
  <c r="N1613" i="20"/>
  <c r="R1612" i="20"/>
  <c r="S1612" i="20" s="1"/>
  <c r="Q1612" i="20"/>
  <c r="N1612" i="20"/>
  <c r="R1611" i="20"/>
  <c r="S1611" i="20" s="1"/>
  <c r="Q1611" i="20"/>
  <c r="N1611" i="20"/>
  <c r="R1610" i="20"/>
  <c r="S1610" i="20" s="1"/>
  <c r="Q1610" i="20"/>
  <c r="N1610" i="20"/>
  <c r="R1609" i="20"/>
  <c r="S1609" i="20" s="1"/>
  <c r="Q1609" i="20"/>
  <c r="N1609" i="20"/>
  <c r="R1608" i="20"/>
  <c r="S1608" i="20" s="1"/>
  <c r="Q1608" i="20"/>
  <c r="N1608" i="20"/>
  <c r="R1607" i="20"/>
  <c r="S1607" i="20" s="1"/>
  <c r="Q1607" i="20"/>
  <c r="N1607" i="20"/>
  <c r="R1606" i="20"/>
  <c r="S1606" i="20" s="1"/>
  <c r="Q1606" i="20"/>
  <c r="N1606" i="20"/>
  <c r="R1605" i="20"/>
  <c r="S1605" i="20" s="1"/>
  <c r="Q1605" i="20"/>
  <c r="N1605" i="20"/>
  <c r="R1604" i="20"/>
  <c r="S1604" i="20" s="1"/>
  <c r="Q1604" i="20"/>
  <c r="N1604" i="20"/>
  <c r="R1603" i="20"/>
  <c r="S1603" i="20" s="1"/>
  <c r="Q1603" i="20"/>
  <c r="N1603" i="20"/>
  <c r="R1602" i="20"/>
  <c r="S1602" i="20" s="1"/>
  <c r="Q1602" i="20"/>
  <c r="N1602" i="20"/>
  <c r="R1601" i="20"/>
  <c r="S1601" i="20" s="1"/>
  <c r="Q1601" i="20"/>
  <c r="N1601" i="20"/>
  <c r="R1600" i="20"/>
  <c r="S1600" i="20" s="1"/>
  <c r="Q1600" i="20"/>
  <c r="N1600" i="20"/>
  <c r="R1599" i="20"/>
  <c r="S1599" i="20" s="1"/>
  <c r="Q1599" i="20"/>
  <c r="N1599" i="20"/>
  <c r="R1598" i="20"/>
  <c r="S1598" i="20" s="1"/>
  <c r="Q1598" i="20"/>
  <c r="N1598" i="20"/>
  <c r="R1597" i="20"/>
  <c r="S1597" i="20" s="1"/>
  <c r="Q1597" i="20"/>
  <c r="N1597" i="20"/>
  <c r="R1596" i="20"/>
  <c r="S1596" i="20" s="1"/>
  <c r="Q1596" i="20"/>
  <c r="N1596" i="20"/>
  <c r="R1595" i="20"/>
  <c r="S1595" i="20" s="1"/>
  <c r="Q1595" i="20"/>
  <c r="N1595" i="20"/>
  <c r="R1594" i="20"/>
  <c r="S1594" i="20" s="1"/>
  <c r="Q1594" i="20"/>
  <c r="N1594" i="20"/>
  <c r="R1593" i="20"/>
  <c r="S1593" i="20" s="1"/>
  <c r="Q1593" i="20"/>
  <c r="N1593" i="20"/>
  <c r="R1592" i="20"/>
  <c r="S1592" i="20" s="1"/>
  <c r="Q1592" i="20"/>
  <c r="N1592" i="20"/>
  <c r="R1591" i="20"/>
  <c r="S1591" i="20" s="1"/>
  <c r="Q1591" i="20"/>
  <c r="N1591" i="20"/>
  <c r="R1590" i="20"/>
  <c r="S1590" i="20" s="1"/>
  <c r="Q1590" i="20"/>
  <c r="N1590" i="20"/>
  <c r="R1589" i="20"/>
  <c r="S1589" i="20" s="1"/>
  <c r="Q1589" i="20"/>
  <c r="N1589" i="20"/>
  <c r="R1588" i="20"/>
  <c r="S1588" i="20" s="1"/>
  <c r="Q1588" i="20"/>
  <c r="N1588" i="20"/>
  <c r="R1587" i="20"/>
  <c r="S1587" i="20" s="1"/>
  <c r="Q1587" i="20"/>
  <c r="N1587" i="20"/>
  <c r="R1586" i="20"/>
  <c r="S1586" i="20" s="1"/>
  <c r="Q1586" i="20"/>
  <c r="N1586" i="20"/>
  <c r="R1585" i="20"/>
  <c r="S1585" i="20" s="1"/>
  <c r="Q1585" i="20"/>
  <c r="N1585" i="20"/>
  <c r="R1584" i="20"/>
  <c r="S1584" i="20" s="1"/>
  <c r="Q1584" i="20"/>
  <c r="N1584" i="20"/>
  <c r="R1583" i="20"/>
  <c r="S1583" i="20" s="1"/>
  <c r="Q1583" i="20"/>
  <c r="N1583" i="20"/>
  <c r="R1582" i="20"/>
  <c r="S1582" i="20" s="1"/>
  <c r="Q1582" i="20"/>
  <c r="N1582" i="20"/>
  <c r="R1581" i="20"/>
  <c r="S1581" i="20" s="1"/>
  <c r="Q1581" i="20"/>
  <c r="N1581" i="20"/>
  <c r="R1580" i="20"/>
  <c r="S1580" i="20" s="1"/>
  <c r="Q1580" i="20"/>
  <c r="N1580" i="20"/>
  <c r="R1579" i="20"/>
  <c r="S1579" i="20" s="1"/>
  <c r="Q1579" i="20"/>
  <c r="N1579" i="20"/>
  <c r="R1578" i="20"/>
  <c r="S1578" i="20" s="1"/>
  <c r="Q1578" i="20"/>
  <c r="N1578" i="20"/>
  <c r="R1577" i="20"/>
  <c r="S1577" i="20" s="1"/>
  <c r="Q1577" i="20"/>
  <c r="N1577" i="20"/>
  <c r="R1576" i="20"/>
  <c r="S1576" i="20" s="1"/>
  <c r="Q1576" i="20"/>
  <c r="N1576" i="20"/>
  <c r="R1575" i="20"/>
  <c r="S1575" i="20" s="1"/>
  <c r="Q1575" i="20"/>
  <c r="N1575" i="20"/>
  <c r="R1574" i="20"/>
  <c r="S1574" i="20" s="1"/>
  <c r="Q1574" i="20"/>
  <c r="N1574" i="20"/>
  <c r="R1573" i="20"/>
  <c r="S1573" i="20" s="1"/>
  <c r="Q1573" i="20"/>
  <c r="N1573" i="20"/>
  <c r="R1572" i="20"/>
  <c r="S1572" i="20" s="1"/>
  <c r="Q1572" i="20"/>
  <c r="N1572" i="20"/>
  <c r="R1571" i="20"/>
  <c r="S1571" i="20" s="1"/>
  <c r="Q1571" i="20"/>
  <c r="N1571" i="20"/>
  <c r="R1570" i="20"/>
  <c r="S1570" i="20" s="1"/>
  <c r="Q1570" i="20"/>
  <c r="N1570" i="20"/>
  <c r="R1569" i="20"/>
  <c r="S1569" i="20" s="1"/>
  <c r="Q1569" i="20"/>
  <c r="N1569" i="20"/>
  <c r="R1568" i="20"/>
  <c r="S1568" i="20" s="1"/>
  <c r="Q1568" i="20"/>
  <c r="N1568" i="20"/>
  <c r="R1567" i="20"/>
  <c r="S1567" i="20" s="1"/>
  <c r="Q1567" i="20"/>
  <c r="N1567" i="20"/>
  <c r="R1566" i="20"/>
  <c r="S1566" i="20" s="1"/>
  <c r="Q1566" i="20"/>
  <c r="N1566" i="20"/>
  <c r="R1565" i="20"/>
  <c r="S1565" i="20" s="1"/>
  <c r="Q1565" i="20"/>
  <c r="N1565" i="20"/>
  <c r="R1564" i="20"/>
  <c r="S1564" i="20" s="1"/>
  <c r="Q1564" i="20"/>
  <c r="N1564" i="20"/>
  <c r="R1563" i="20"/>
  <c r="S1563" i="20" s="1"/>
  <c r="Q1563" i="20"/>
  <c r="N1563" i="20"/>
  <c r="R1562" i="20"/>
  <c r="S1562" i="20" s="1"/>
  <c r="Q1562" i="20"/>
  <c r="N1562" i="20"/>
  <c r="R1561" i="20"/>
  <c r="S1561" i="20" s="1"/>
  <c r="Q1561" i="20"/>
  <c r="N1561" i="20"/>
  <c r="R1560" i="20"/>
  <c r="S1560" i="20" s="1"/>
  <c r="Q1560" i="20"/>
  <c r="N1560" i="20"/>
  <c r="R1559" i="20"/>
  <c r="S1559" i="20" s="1"/>
  <c r="Q1559" i="20"/>
  <c r="N1559" i="20"/>
  <c r="R1558" i="20"/>
  <c r="S1558" i="20" s="1"/>
  <c r="Q1558" i="20"/>
  <c r="N1558" i="20"/>
  <c r="R1557" i="20"/>
  <c r="S1557" i="20" s="1"/>
  <c r="Q1557" i="20"/>
  <c r="N1557" i="20"/>
  <c r="R1556" i="20"/>
  <c r="S1556" i="20" s="1"/>
  <c r="Q1556" i="20"/>
  <c r="N1556" i="20"/>
  <c r="R1555" i="20"/>
  <c r="S1555" i="20" s="1"/>
  <c r="Q1555" i="20"/>
  <c r="N1555" i="20"/>
  <c r="R1554" i="20"/>
  <c r="S1554" i="20" s="1"/>
  <c r="Q1554" i="20"/>
  <c r="N1554" i="20"/>
  <c r="R1553" i="20"/>
  <c r="S1553" i="20" s="1"/>
  <c r="Q1553" i="20"/>
  <c r="N1553" i="20"/>
  <c r="R1552" i="20"/>
  <c r="S1552" i="20" s="1"/>
  <c r="Q1552" i="20"/>
  <c r="N1552" i="20"/>
  <c r="R1551" i="20"/>
  <c r="S1551" i="20" s="1"/>
  <c r="Q1551" i="20"/>
  <c r="N1551" i="20"/>
  <c r="R1550" i="20"/>
  <c r="S1550" i="20" s="1"/>
  <c r="Q1550" i="20"/>
  <c r="N1550" i="20"/>
  <c r="R1549" i="20"/>
  <c r="S1549" i="20" s="1"/>
  <c r="Q1549" i="20"/>
  <c r="N1549" i="20"/>
  <c r="R1548" i="20"/>
  <c r="S1548" i="20" s="1"/>
  <c r="Q1548" i="20"/>
  <c r="N1548" i="20"/>
  <c r="R1547" i="20"/>
  <c r="S1547" i="20" s="1"/>
  <c r="Q1547" i="20"/>
  <c r="N1547" i="20"/>
  <c r="R1546" i="20"/>
  <c r="S1546" i="20" s="1"/>
  <c r="Q1546" i="20"/>
  <c r="N1546" i="20"/>
  <c r="R1545" i="20"/>
  <c r="S1545" i="20" s="1"/>
  <c r="Q1545" i="20"/>
  <c r="N1545" i="20"/>
  <c r="R1544" i="20"/>
  <c r="S1544" i="20" s="1"/>
  <c r="Q1544" i="20"/>
  <c r="N1544" i="20"/>
  <c r="R1543" i="20"/>
  <c r="S1543" i="20" s="1"/>
  <c r="Q1543" i="20"/>
  <c r="N1543" i="20"/>
  <c r="R1542" i="20"/>
  <c r="S1542" i="20" s="1"/>
  <c r="Q1542" i="20"/>
  <c r="N1542" i="20"/>
  <c r="R1541" i="20"/>
  <c r="S1541" i="20" s="1"/>
  <c r="Q1541" i="20"/>
  <c r="N1541" i="20"/>
  <c r="R1540" i="20"/>
  <c r="S1540" i="20" s="1"/>
  <c r="Q1540" i="20"/>
  <c r="N1540" i="20"/>
  <c r="R1539" i="20"/>
  <c r="S1539" i="20" s="1"/>
  <c r="Q1539" i="20"/>
  <c r="N1539" i="20"/>
  <c r="R1538" i="20"/>
  <c r="S1538" i="20" s="1"/>
  <c r="Q1538" i="20"/>
  <c r="N1538" i="20"/>
  <c r="R1537" i="20"/>
  <c r="S1537" i="20" s="1"/>
  <c r="Q1537" i="20"/>
  <c r="N1537" i="20"/>
  <c r="R1536" i="20"/>
  <c r="S1536" i="20" s="1"/>
  <c r="Q1536" i="20"/>
  <c r="N1536" i="20"/>
  <c r="R1535" i="20"/>
  <c r="S1535" i="20" s="1"/>
  <c r="Q1535" i="20"/>
  <c r="N1535" i="20"/>
  <c r="R1534" i="20"/>
  <c r="S1534" i="20" s="1"/>
  <c r="Q1534" i="20"/>
  <c r="N1534" i="20"/>
  <c r="R1533" i="20"/>
  <c r="S1533" i="20" s="1"/>
  <c r="Q1533" i="20"/>
  <c r="N1533" i="20"/>
  <c r="R1532" i="20"/>
  <c r="S1532" i="20" s="1"/>
  <c r="Q1532" i="20"/>
  <c r="N1532" i="20"/>
  <c r="R1531" i="20"/>
  <c r="S1531" i="20" s="1"/>
  <c r="Q1531" i="20"/>
  <c r="N1531" i="20"/>
  <c r="R1530" i="20"/>
  <c r="S1530" i="20" s="1"/>
  <c r="Q1530" i="20"/>
  <c r="N1530" i="20"/>
  <c r="R1529" i="20"/>
  <c r="S1529" i="20" s="1"/>
  <c r="Q1529" i="20"/>
  <c r="N1529" i="20"/>
  <c r="R1528" i="20"/>
  <c r="S1528" i="20" s="1"/>
  <c r="Q1528" i="20"/>
  <c r="N1528" i="20"/>
  <c r="R1527" i="20"/>
  <c r="S1527" i="20" s="1"/>
  <c r="Q1527" i="20"/>
  <c r="N1527" i="20"/>
  <c r="R1526" i="20"/>
  <c r="S1526" i="20" s="1"/>
  <c r="Q1526" i="20"/>
  <c r="N1526" i="20"/>
  <c r="R1525" i="20"/>
  <c r="S1525" i="20" s="1"/>
  <c r="Q1525" i="20"/>
  <c r="N1525" i="20"/>
  <c r="R1524" i="20"/>
  <c r="S1524" i="20" s="1"/>
  <c r="Q1524" i="20"/>
  <c r="N1524" i="20"/>
  <c r="R1523" i="20"/>
  <c r="S1523" i="20" s="1"/>
  <c r="Q1523" i="20"/>
  <c r="N1523" i="20"/>
  <c r="R1522" i="20"/>
  <c r="S1522" i="20" s="1"/>
  <c r="Q1522" i="20"/>
  <c r="N1522" i="20"/>
  <c r="R1521" i="20"/>
  <c r="S1521" i="20" s="1"/>
  <c r="Q1521" i="20"/>
  <c r="N1521" i="20"/>
  <c r="R1520" i="20"/>
  <c r="S1520" i="20" s="1"/>
  <c r="Q1520" i="20"/>
  <c r="N1520" i="20"/>
  <c r="R1519" i="20"/>
  <c r="S1519" i="20" s="1"/>
  <c r="Q1519" i="20"/>
  <c r="N1519" i="20"/>
  <c r="R1518" i="20"/>
  <c r="S1518" i="20" s="1"/>
  <c r="Q1518" i="20"/>
  <c r="N1518" i="20"/>
  <c r="R1517" i="20"/>
  <c r="S1517" i="20" s="1"/>
  <c r="Q1517" i="20"/>
  <c r="N1517" i="20"/>
  <c r="R1516" i="20"/>
  <c r="S1516" i="20" s="1"/>
  <c r="Q1516" i="20"/>
  <c r="N1516" i="20"/>
  <c r="R1515" i="20"/>
  <c r="S1515" i="20" s="1"/>
  <c r="Q1515" i="20"/>
  <c r="N1515" i="20"/>
  <c r="R1514" i="20"/>
  <c r="S1514" i="20" s="1"/>
  <c r="Q1514" i="20"/>
  <c r="N1514" i="20"/>
  <c r="R1513" i="20"/>
  <c r="S1513" i="20" s="1"/>
  <c r="Q1513" i="20"/>
  <c r="N1513" i="20"/>
  <c r="R1512" i="20"/>
  <c r="S1512" i="20" s="1"/>
  <c r="Q1512" i="20"/>
  <c r="N1512" i="20"/>
  <c r="R1511" i="20"/>
  <c r="S1511" i="20" s="1"/>
  <c r="Q1511" i="20"/>
  <c r="N1511" i="20"/>
  <c r="R1510" i="20"/>
  <c r="S1510" i="20" s="1"/>
  <c r="Q1510" i="20"/>
  <c r="N1510" i="20"/>
  <c r="R1509" i="20"/>
  <c r="S1509" i="20" s="1"/>
  <c r="Q1509" i="20"/>
  <c r="N1509" i="20"/>
  <c r="R1508" i="20"/>
  <c r="S1508" i="20" s="1"/>
  <c r="Q1508" i="20"/>
  <c r="N1508" i="20"/>
  <c r="R1507" i="20"/>
  <c r="S1507" i="20" s="1"/>
  <c r="Q1507" i="20"/>
  <c r="N1507" i="20"/>
  <c r="R1506" i="20"/>
  <c r="S1506" i="20" s="1"/>
  <c r="Q1506" i="20"/>
  <c r="N1506" i="20"/>
  <c r="R1505" i="20"/>
  <c r="S1505" i="20" s="1"/>
  <c r="Q1505" i="20"/>
  <c r="N1505" i="20"/>
  <c r="R1504" i="20"/>
  <c r="S1504" i="20" s="1"/>
  <c r="Q1504" i="20"/>
  <c r="N1504" i="20"/>
  <c r="R1503" i="20"/>
  <c r="S1503" i="20" s="1"/>
  <c r="Q1503" i="20"/>
  <c r="N1503" i="20"/>
  <c r="R1502" i="20"/>
  <c r="S1502" i="20" s="1"/>
  <c r="Q1502" i="20"/>
  <c r="N1502" i="20"/>
  <c r="R1501" i="20"/>
  <c r="S1501" i="20" s="1"/>
  <c r="Q1501" i="20"/>
  <c r="N1501" i="20"/>
  <c r="R1500" i="20"/>
  <c r="S1500" i="20" s="1"/>
  <c r="Q1500" i="20"/>
  <c r="N1500" i="20"/>
  <c r="R1499" i="20"/>
  <c r="S1499" i="20" s="1"/>
  <c r="Q1499" i="20"/>
  <c r="N1499" i="20"/>
  <c r="R1498" i="20"/>
  <c r="S1498" i="20" s="1"/>
  <c r="Q1498" i="20"/>
  <c r="N1498" i="20"/>
  <c r="R1497" i="20"/>
  <c r="S1497" i="20" s="1"/>
  <c r="Q1497" i="20"/>
  <c r="N1497" i="20"/>
  <c r="R1496" i="20"/>
  <c r="S1496" i="20" s="1"/>
  <c r="Q1496" i="20"/>
  <c r="N1496" i="20"/>
  <c r="R1495" i="20"/>
  <c r="S1495" i="20" s="1"/>
  <c r="Q1495" i="20"/>
  <c r="N1495" i="20"/>
  <c r="R1494" i="20"/>
  <c r="S1494" i="20" s="1"/>
  <c r="Q1494" i="20"/>
  <c r="N1494" i="20"/>
  <c r="R1493" i="20"/>
  <c r="S1493" i="20" s="1"/>
  <c r="Q1493" i="20"/>
  <c r="N1493" i="20"/>
  <c r="R1492" i="20"/>
  <c r="S1492" i="20" s="1"/>
  <c r="Q1492" i="20"/>
  <c r="N1492" i="20"/>
  <c r="R1491" i="20"/>
  <c r="S1491" i="20" s="1"/>
  <c r="Q1491" i="20"/>
  <c r="N1491" i="20"/>
  <c r="R1490" i="20"/>
  <c r="S1490" i="20" s="1"/>
  <c r="Q1490" i="20"/>
  <c r="N1490" i="20"/>
  <c r="R1489" i="20"/>
  <c r="S1489" i="20" s="1"/>
  <c r="Q1489" i="20"/>
  <c r="N1489" i="20"/>
  <c r="R1488" i="20"/>
  <c r="S1488" i="20" s="1"/>
  <c r="Q1488" i="20"/>
  <c r="N1488" i="20"/>
  <c r="R1487" i="20"/>
  <c r="S1487" i="20" s="1"/>
  <c r="Q1487" i="20"/>
  <c r="N1487" i="20"/>
  <c r="R1486" i="20"/>
  <c r="S1486" i="20" s="1"/>
  <c r="Q1486" i="20"/>
  <c r="N1486" i="20"/>
  <c r="R1485" i="20"/>
  <c r="S1485" i="20" s="1"/>
  <c r="Q1485" i="20"/>
  <c r="N1485" i="20"/>
  <c r="R1484" i="20"/>
  <c r="S1484" i="20" s="1"/>
  <c r="Q1484" i="20"/>
  <c r="N1484" i="20"/>
  <c r="R1483" i="20"/>
  <c r="S1483" i="20" s="1"/>
  <c r="Q1483" i="20"/>
  <c r="N1483" i="20"/>
  <c r="R1482" i="20"/>
  <c r="S1482" i="20" s="1"/>
  <c r="Q1482" i="20"/>
  <c r="N1482" i="20"/>
  <c r="R1481" i="20"/>
  <c r="S1481" i="20" s="1"/>
  <c r="Q1481" i="20"/>
  <c r="N1481" i="20"/>
  <c r="R1480" i="20"/>
  <c r="S1480" i="20" s="1"/>
  <c r="Q1480" i="20"/>
  <c r="N1480" i="20"/>
  <c r="R1479" i="20"/>
  <c r="S1479" i="20" s="1"/>
  <c r="Q1479" i="20"/>
  <c r="N1479" i="20"/>
  <c r="R1478" i="20"/>
  <c r="S1478" i="20" s="1"/>
  <c r="Q1478" i="20"/>
  <c r="N1478" i="20"/>
  <c r="R1477" i="20"/>
  <c r="S1477" i="20" s="1"/>
  <c r="Q1477" i="20"/>
  <c r="N1477" i="20"/>
  <c r="R1476" i="20"/>
  <c r="S1476" i="20" s="1"/>
  <c r="Q1476" i="20"/>
  <c r="N1476" i="20"/>
  <c r="R1475" i="20"/>
  <c r="S1475" i="20" s="1"/>
  <c r="Q1475" i="20"/>
  <c r="N1475" i="20"/>
  <c r="R1474" i="20"/>
  <c r="S1474" i="20" s="1"/>
  <c r="Q1474" i="20"/>
  <c r="N1474" i="20"/>
  <c r="R1473" i="20"/>
  <c r="S1473" i="20" s="1"/>
  <c r="Q1473" i="20"/>
  <c r="N1473" i="20"/>
  <c r="R1472" i="20"/>
  <c r="S1472" i="20" s="1"/>
  <c r="Q1472" i="20"/>
  <c r="N1472" i="20"/>
  <c r="R1471" i="20"/>
  <c r="S1471" i="20" s="1"/>
  <c r="Q1471" i="20"/>
  <c r="N1471" i="20"/>
  <c r="R1470" i="20"/>
  <c r="S1470" i="20" s="1"/>
  <c r="Q1470" i="20"/>
  <c r="N1470" i="20"/>
  <c r="R1469" i="20"/>
  <c r="S1469" i="20" s="1"/>
  <c r="Q1469" i="20"/>
  <c r="N1469" i="20"/>
  <c r="R1468" i="20"/>
  <c r="S1468" i="20" s="1"/>
  <c r="Q1468" i="20"/>
  <c r="N1468" i="20"/>
  <c r="R1467" i="20"/>
  <c r="S1467" i="20" s="1"/>
  <c r="Q1467" i="20"/>
  <c r="N1467" i="20"/>
  <c r="R1466" i="20"/>
  <c r="S1466" i="20" s="1"/>
  <c r="Q1466" i="20"/>
  <c r="N1466" i="20"/>
  <c r="R1465" i="20"/>
  <c r="S1465" i="20" s="1"/>
  <c r="Q1465" i="20"/>
  <c r="N1465" i="20"/>
  <c r="R1464" i="20"/>
  <c r="S1464" i="20" s="1"/>
  <c r="Q1464" i="20"/>
  <c r="N1464" i="20"/>
  <c r="R1463" i="20"/>
  <c r="S1463" i="20" s="1"/>
  <c r="Q1463" i="20"/>
  <c r="N1463" i="20"/>
  <c r="R1462" i="20"/>
  <c r="S1462" i="20" s="1"/>
  <c r="Q1462" i="20"/>
  <c r="N1462" i="20"/>
  <c r="R1461" i="20"/>
  <c r="S1461" i="20" s="1"/>
  <c r="Q1461" i="20"/>
  <c r="N1461" i="20"/>
  <c r="R1460" i="20"/>
  <c r="S1460" i="20" s="1"/>
  <c r="Q1460" i="20"/>
  <c r="N1460" i="20"/>
  <c r="R1459" i="20"/>
  <c r="S1459" i="20" s="1"/>
  <c r="Q1459" i="20"/>
  <c r="N1459" i="20"/>
  <c r="R1458" i="20"/>
  <c r="S1458" i="20" s="1"/>
  <c r="Q1458" i="20"/>
  <c r="N1458" i="20"/>
  <c r="R1457" i="20"/>
  <c r="S1457" i="20" s="1"/>
  <c r="Q1457" i="20"/>
  <c r="N1457" i="20"/>
  <c r="R1456" i="20"/>
  <c r="S1456" i="20" s="1"/>
  <c r="Q1456" i="20"/>
  <c r="N1456" i="20"/>
  <c r="R1455" i="20"/>
  <c r="S1455" i="20" s="1"/>
  <c r="Q1455" i="20"/>
  <c r="N1455" i="20"/>
  <c r="R1454" i="20"/>
  <c r="S1454" i="20" s="1"/>
  <c r="Q1454" i="20"/>
  <c r="N1454" i="20"/>
  <c r="R1453" i="20"/>
  <c r="S1453" i="20" s="1"/>
  <c r="Q1453" i="20"/>
  <c r="N1453" i="20"/>
  <c r="R1452" i="20"/>
  <c r="S1452" i="20" s="1"/>
  <c r="Q1452" i="20"/>
  <c r="N1452" i="20"/>
  <c r="R1451" i="20"/>
  <c r="S1451" i="20" s="1"/>
  <c r="Q1451" i="20"/>
  <c r="N1451" i="20"/>
  <c r="R1450" i="20"/>
  <c r="S1450" i="20" s="1"/>
  <c r="Q1450" i="20"/>
  <c r="N1450" i="20"/>
  <c r="R1449" i="20"/>
  <c r="S1449" i="20" s="1"/>
  <c r="Q1449" i="20"/>
  <c r="N1449" i="20"/>
  <c r="R1448" i="20"/>
  <c r="S1448" i="20" s="1"/>
  <c r="Q1448" i="20"/>
  <c r="N1448" i="20"/>
  <c r="R1447" i="20"/>
  <c r="S1447" i="20" s="1"/>
  <c r="Q1447" i="20"/>
  <c r="N1447" i="20"/>
  <c r="R1446" i="20"/>
  <c r="S1446" i="20" s="1"/>
  <c r="Q1446" i="20"/>
  <c r="N1446" i="20"/>
  <c r="R1445" i="20"/>
  <c r="S1445" i="20" s="1"/>
  <c r="Q1445" i="20"/>
  <c r="N1445" i="20"/>
  <c r="R1444" i="20"/>
  <c r="S1444" i="20" s="1"/>
  <c r="Q1444" i="20"/>
  <c r="N1444" i="20"/>
  <c r="R1443" i="20"/>
  <c r="S1443" i="20" s="1"/>
  <c r="Q1443" i="20"/>
  <c r="N1443" i="20"/>
  <c r="R1442" i="20"/>
  <c r="S1442" i="20" s="1"/>
  <c r="Q1442" i="20"/>
  <c r="N1442" i="20"/>
  <c r="R1441" i="20"/>
  <c r="S1441" i="20" s="1"/>
  <c r="Q1441" i="20"/>
  <c r="N1441" i="20"/>
  <c r="R1440" i="20"/>
  <c r="S1440" i="20" s="1"/>
  <c r="Q1440" i="20"/>
  <c r="N1440" i="20"/>
  <c r="R1439" i="20"/>
  <c r="S1439" i="20" s="1"/>
  <c r="Q1439" i="20"/>
  <c r="N1439" i="20"/>
  <c r="R1438" i="20"/>
  <c r="S1438" i="20" s="1"/>
  <c r="Q1438" i="20"/>
  <c r="N1438" i="20"/>
  <c r="R1437" i="20"/>
  <c r="S1437" i="20" s="1"/>
  <c r="Q1437" i="20"/>
  <c r="N1437" i="20"/>
  <c r="R1436" i="20"/>
  <c r="S1436" i="20" s="1"/>
  <c r="Q1436" i="20"/>
  <c r="N1436" i="20"/>
  <c r="R1435" i="20"/>
  <c r="S1435" i="20" s="1"/>
  <c r="Q1435" i="20"/>
  <c r="N1435" i="20"/>
  <c r="R1434" i="20"/>
  <c r="S1434" i="20" s="1"/>
  <c r="Q1434" i="20"/>
  <c r="N1434" i="20"/>
  <c r="R1433" i="20"/>
  <c r="S1433" i="20" s="1"/>
  <c r="Q1433" i="20"/>
  <c r="N1433" i="20"/>
  <c r="R1432" i="20"/>
  <c r="S1432" i="20" s="1"/>
  <c r="Q1432" i="20"/>
  <c r="N1432" i="20"/>
  <c r="R1431" i="20"/>
  <c r="S1431" i="20" s="1"/>
  <c r="Q1431" i="20"/>
  <c r="N1431" i="20"/>
  <c r="R1430" i="20"/>
  <c r="S1430" i="20" s="1"/>
  <c r="Q1430" i="20"/>
  <c r="N1430" i="20"/>
  <c r="R1429" i="20"/>
  <c r="S1429" i="20" s="1"/>
  <c r="Q1429" i="20"/>
  <c r="N1429" i="20"/>
  <c r="R1428" i="20"/>
  <c r="S1428" i="20" s="1"/>
  <c r="Q1428" i="20"/>
  <c r="N1428" i="20"/>
  <c r="R1427" i="20"/>
  <c r="S1427" i="20" s="1"/>
  <c r="Q1427" i="20"/>
  <c r="N1427" i="20"/>
  <c r="R1426" i="20"/>
  <c r="S1426" i="20" s="1"/>
  <c r="Q1426" i="20"/>
  <c r="N1426" i="20"/>
  <c r="R1425" i="20"/>
  <c r="S1425" i="20" s="1"/>
  <c r="Q1425" i="20"/>
  <c r="N1425" i="20"/>
  <c r="R1424" i="20"/>
  <c r="S1424" i="20" s="1"/>
  <c r="Q1424" i="20"/>
  <c r="N1424" i="20"/>
  <c r="R1423" i="20"/>
  <c r="S1423" i="20" s="1"/>
  <c r="Q1423" i="20"/>
  <c r="N1423" i="20"/>
  <c r="R1422" i="20"/>
  <c r="S1422" i="20" s="1"/>
  <c r="Q1422" i="20"/>
  <c r="N1422" i="20"/>
  <c r="R1421" i="20"/>
  <c r="S1421" i="20" s="1"/>
  <c r="Q1421" i="20"/>
  <c r="N1421" i="20"/>
  <c r="R1420" i="20"/>
  <c r="S1420" i="20" s="1"/>
  <c r="Q1420" i="20"/>
  <c r="N1420" i="20"/>
  <c r="R1419" i="20"/>
  <c r="S1419" i="20" s="1"/>
  <c r="Q1419" i="20"/>
  <c r="N1419" i="20"/>
  <c r="R1418" i="20"/>
  <c r="S1418" i="20" s="1"/>
  <c r="Q1418" i="20"/>
  <c r="N1418" i="20"/>
  <c r="R1417" i="20"/>
  <c r="S1417" i="20" s="1"/>
  <c r="Q1417" i="20"/>
  <c r="N1417" i="20"/>
  <c r="R1416" i="20"/>
  <c r="S1416" i="20" s="1"/>
  <c r="Q1416" i="20"/>
  <c r="N1416" i="20"/>
  <c r="R1415" i="20"/>
  <c r="S1415" i="20" s="1"/>
  <c r="Q1415" i="20"/>
  <c r="N1415" i="20"/>
  <c r="R1414" i="20"/>
  <c r="S1414" i="20" s="1"/>
  <c r="Q1414" i="20"/>
  <c r="N1414" i="20"/>
  <c r="R1413" i="20"/>
  <c r="S1413" i="20" s="1"/>
  <c r="Q1413" i="20"/>
  <c r="N1413" i="20"/>
  <c r="R1412" i="20"/>
  <c r="S1412" i="20" s="1"/>
  <c r="Q1412" i="20"/>
  <c r="N1412" i="20"/>
  <c r="R1411" i="20"/>
  <c r="S1411" i="20" s="1"/>
  <c r="Q1411" i="20"/>
  <c r="N1411" i="20"/>
  <c r="R1410" i="20"/>
  <c r="S1410" i="20" s="1"/>
  <c r="Q1410" i="20"/>
  <c r="N1410" i="20"/>
  <c r="R1409" i="20"/>
  <c r="S1409" i="20" s="1"/>
  <c r="Q1409" i="20"/>
  <c r="N1409" i="20"/>
  <c r="R1408" i="20"/>
  <c r="S1408" i="20" s="1"/>
  <c r="Q1408" i="20"/>
  <c r="N1408" i="20"/>
  <c r="R1407" i="20"/>
  <c r="S1407" i="20" s="1"/>
  <c r="Q1407" i="20"/>
  <c r="N1407" i="20"/>
  <c r="R1406" i="20"/>
  <c r="S1406" i="20" s="1"/>
  <c r="Q1406" i="20"/>
  <c r="N1406" i="20"/>
  <c r="R1405" i="20"/>
  <c r="S1405" i="20" s="1"/>
  <c r="Q1405" i="20"/>
  <c r="N1405" i="20"/>
  <c r="R1404" i="20"/>
  <c r="S1404" i="20" s="1"/>
  <c r="Q1404" i="20"/>
  <c r="N1404" i="20"/>
  <c r="R1403" i="20"/>
  <c r="S1403" i="20" s="1"/>
  <c r="Q1403" i="20"/>
  <c r="N1403" i="20"/>
  <c r="R1402" i="20"/>
  <c r="S1402" i="20" s="1"/>
  <c r="Q1402" i="20"/>
  <c r="N1402" i="20"/>
  <c r="R1401" i="20"/>
  <c r="S1401" i="20" s="1"/>
  <c r="Q1401" i="20"/>
  <c r="N1401" i="20"/>
  <c r="R1400" i="20"/>
  <c r="S1400" i="20" s="1"/>
  <c r="Q1400" i="20"/>
  <c r="N1400" i="20"/>
  <c r="R1399" i="20"/>
  <c r="S1399" i="20" s="1"/>
  <c r="Q1399" i="20"/>
  <c r="N1399" i="20"/>
  <c r="R1398" i="20"/>
  <c r="S1398" i="20" s="1"/>
  <c r="Q1398" i="20"/>
  <c r="N1398" i="20"/>
  <c r="R1397" i="20"/>
  <c r="S1397" i="20" s="1"/>
  <c r="Q1397" i="20"/>
  <c r="N1397" i="20"/>
  <c r="R1396" i="20"/>
  <c r="S1396" i="20" s="1"/>
  <c r="Q1396" i="20"/>
  <c r="N1396" i="20"/>
  <c r="R1395" i="20"/>
  <c r="S1395" i="20" s="1"/>
  <c r="Q1395" i="20"/>
  <c r="N1395" i="20"/>
  <c r="R1394" i="20"/>
  <c r="S1394" i="20" s="1"/>
  <c r="Q1394" i="20"/>
  <c r="N1394" i="20"/>
  <c r="R1393" i="20"/>
  <c r="S1393" i="20" s="1"/>
  <c r="Q1393" i="20"/>
  <c r="N1393" i="20"/>
  <c r="R1392" i="20"/>
  <c r="S1392" i="20" s="1"/>
  <c r="Q1392" i="20"/>
  <c r="N1392" i="20"/>
  <c r="R1391" i="20"/>
  <c r="S1391" i="20" s="1"/>
  <c r="Q1391" i="20"/>
  <c r="N1391" i="20"/>
  <c r="R1390" i="20"/>
  <c r="S1390" i="20" s="1"/>
  <c r="Q1390" i="20"/>
  <c r="N1390" i="20"/>
  <c r="R1389" i="20"/>
  <c r="S1389" i="20" s="1"/>
  <c r="Q1389" i="20"/>
  <c r="N1389" i="20"/>
  <c r="R1388" i="20"/>
  <c r="S1388" i="20" s="1"/>
  <c r="Q1388" i="20"/>
  <c r="N1388" i="20"/>
  <c r="R1387" i="20"/>
  <c r="S1387" i="20" s="1"/>
  <c r="Q1387" i="20"/>
  <c r="N1387" i="20"/>
  <c r="R1386" i="20"/>
  <c r="S1386" i="20" s="1"/>
  <c r="Q1386" i="20"/>
  <c r="N1386" i="20"/>
  <c r="R1385" i="20"/>
  <c r="S1385" i="20" s="1"/>
  <c r="Q1385" i="20"/>
  <c r="N1385" i="20"/>
  <c r="R1384" i="20"/>
  <c r="S1384" i="20" s="1"/>
  <c r="Q1384" i="20"/>
  <c r="N1384" i="20"/>
  <c r="R1383" i="20"/>
  <c r="S1383" i="20" s="1"/>
  <c r="Q1383" i="20"/>
  <c r="N1383" i="20"/>
  <c r="R1382" i="20"/>
  <c r="S1382" i="20" s="1"/>
  <c r="Q1382" i="20"/>
  <c r="N1382" i="20"/>
  <c r="R1381" i="20"/>
  <c r="S1381" i="20" s="1"/>
  <c r="Q1381" i="20"/>
  <c r="N1381" i="20"/>
  <c r="R1380" i="20"/>
  <c r="S1380" i="20" s="1"/>
  <c r="Q1380" i="20"/>
  <c r="N1380" i="20"/>
  <c r="R1379" i="20"/>
  <c r="S1379" i="20" s="1"/>
  <c r="Q1379" i="20"/>
  <c r="N1379" i="20"/>
  <c r="R1378" i="20"/>
  <c r="S1378" i="20" s="1"/>
  <c r="Q1378" i="20"/>
  <c r="N1378" i="20"/>
  <c r="R1377" i="20"/>
  <c r="S1377" i="20" s="1"/>
  <c r="Q1377" i="20"/>
  <c r="N1377" i="20"/>
  <c r="R1376" i="20"/>
  <c r="S1376" i="20" s="1"/>
  <c r="Q1376" i="20"/>
  <c r="N1376" i="20"/>
  <c r="R1375" i="20"/>
  <c r="S1375" i="20" s="1"/>
  <c r="Q1375" i="20"/>
  <c r="N1375" i="20"/>
  <c r="R1374" i="20"/>
  <c r="S1374" i="20" s="1"/>
  <c r="Q1374" i="20"/>
  <c r="N1374" i="20"/>
  <c r="R1373" i="20"/>
  <c r="S1373" i="20" s="1"/>
  <c r="Q1373" i="20"/>
  <c r="N1373" i="20"/>
  <c r="R1372" i="20"/>
  <c r="S1372" i="20" s="1"/>
  <c r="Q1372" i="20"/>
  <c r="N1372" i="20"/>
  <c r="R1371" i="20"/>
  <c r="S1371" i="20" s="1"/>
  <c r="Q1371" i="20"/>
  <c r="N1371" i="20"/>
  <c r="R1370" i="20"/>
  <c r="S1370" i="20" s="1"/>
  <c r="Q1370" i="20"/>
  <c r="N1370" i="20"/>
  <c r="R1369" i="20"/>
  <c r="S1369" i="20" s="1"/>
  <c r="Q1369" i="20"/>
  <c r="N1369" i="20"/>
  <c r="R1368" i="20"/>
  <c r="S1368" i="20" s="1"/>
  <c r="Q1368" i="20"/>
  <c r="N1368" i="20"/>
  <c r="R1367" i="20"/>
  <c r="S1367" i="20" s="1"/>
  <c r="Q1367" i="20"/>
  <c r="N1367" i="20"/>
  <c r="R1366" i="20"/>
  <c r="S1366" i="20" s="1"/>
  <c r="Q1366" i="20"/>
  <c r="N1366" i="20"/>
  <c r="R1365" i="20"/>
  <c r="S1365" i="20" s="1"/>
  <c r="Q1365" i="20"/>
  <c r="N1365" i="20"/>
  <c r="R1364" i="20"/>
  <c r="S1364" i="20" s="1"/>
  <c r="Q1364" i="20"/>
  <c r="N1364" i="20"/>
  <c r="R1363" i="20"/>
  <c r="S1363" i="20" s="1"/>
  <c r="Q1363" i="20"/>
  <c r="N1363" i="20"/>
  <c r="R1362" i="20"/>
  <c r="S1362" i="20" s="1"/>
  <c r="Q1362" i="20"/>
  <c r="N1362" i="20"/>
  <c r="R1361" i="20"/>
  <c r="S1361" i="20" s="1"/>
  <c r="Q1361" i="20"/>
  <c r="N1361" i="20"/>
  <c r="R1360" i="20"/>
  <c r="S1360" i="20" s="1"/>
  <c r="Q1360" i="20"/>
  <c r="N1360" i="20"/>
  <c r="R1359" i="20"/>
  <c r="S1359" i="20" s="1"/>
  <c r="Q1359" i="20"/>
  <c r="N1359" i="20"/>
  <c r="R1358" i="20"/>
  <c r="S1358" i="20" s="1"/>
  <c r="Q1358" i="20"/>
  <c r="N1358" i="20"/>
  <c r="R1357" i="20"/>
  <c r="S1357" i="20" s="1"/>
  <c r="Q1357" i="20"/>
  <c r="N1357" i="20"/>
  <c r="R1356" i="20"/>
  <c r="S1356" i="20" s="1"/>
  <c r="Q1356" i="20"/>
  <c r="N1356" i="20"/>
  <c r="R1355" i="20"/>
  <c r="S1355" i="20" s="1"/>
  <c r="Q1355" i="20"/>
  <c r="N1355" i="20"/>
  <c r="R1354" i="20"/>
  <c r="S1354" i="20" s="1"/>
  <c r="Q1354" i="20"/>
  <c r="N1354" i="20"/>
  <c r="R1353" i="20"/>
  <c r="S1353" i="20" s="1"/>
  <c r="Q1353" i="20"/>
  <c r="N1353" i="20"/>
  <c r="R1352" i="20"/>
  <c r="S1352" i="20" s="1"/>
  <c r="Q1352" i="20"/>
  <c r="N1352" i="20"/>
  <c r="R1351" i="20"/>
  <c r="S1351" i="20" s="1"/>
  <c r="Q1351" i="20"/>
  <c r="N1351" i="20"/>
  <c r="R1350" i="20"/>
  <c r="S1350" i="20" s="1"/>
  <c r="Q1350" i="20"/>
  <c r="N1350" i="20"/>
  <c r="R1349" i="20"/>
  <c r="S1349" i="20" s="1"/>
  <c r="Q1349" i="20"/>
  <c r="N1349" i="20"/>
  <c r="R1348" i="20"/>
  <c r="S1348" i="20" s="1"/>
  <c r="Q1348" i="20"/>
  <c r="N1348" i="20"/>
  <c r="R1347" i="20"/>
  <c r="S1347" i="20" s="1"/>
  <c r="Q1347" i="20"/>
  <c r="N1347" i="20"/>
  <c r="R1346" i="20"/>
  <c r="S1346" i="20" s="1"/>
  <c r="Q1346" i="20"/>
  <c r="N1346" i="20"/>
  <c r="R1345" i="20"/>
  <c r="S1345" i="20" s="1"/>
  <c r="Q1345" i="20"/>
  <c r="N1345" i="20"/>
  <c r="R1344" i="20"/>
  <c r="S1344" i="20" s="1"/>
  <c r="Q1344" i="20"/>
  <c r="N1344" i="20"/>
  <c r="R1343" i="20"/>
  <c r="S1343" i="20" s="1"/>
  <c r="Q1343" i="20"/>
  <c r="N1343" i="20"/>
  <c r="R1342" i="20"/>
  <c r="S1342" i="20" s="1"/>
  <c r="Q1342" i="20"/>
  <c r="N1342" i="20"/>
  <c r="R1341" i="20"/>
  <c r="S1341" i="20" s="1"/>
  <c r="Q1341" i="20"/>
  <c r="N1341" i="20"/>
  <c r="R1340" i="20"/>
  <c r="S1340" i="20" s="1"/>
  <c r="Q1340" i="20"/>
  <c r="N1340" i="20"/>
  <c r="R1339" i="20"/>
  <c r="S1339" i="20" s="1"/>
  <c r="Q1339" i="20"/>
  <c r="N1339" i="20"/>
  <c r="R1338" i="20"/>
  <c r="S1338" i="20" s="1"/>
  <c r="Q1338" i="20"/>
  <c r="N1338" i="20"/>
  <c r="R1337" i="20"/>
  <c r="S1337" i="20" s="1"/>
  <c r="Q1337" i="20"/>
  <c r="N1337" i="20"/>
  <c r="R1336" i="20"/>
  <c r="S1336" i="20" s="1"/>
  <c r="Q1336" i="20"/>
  <c r="N1336" i="20"/>
  <c r="R1335" i="20"/>
  <c r="S1335" i="20" s="1"/>
  <c r="Q1335" i="20"/>
  <c r="N1335" i="20"/>
  <c r="R1334" i="20"/>
  <c r="S1334" i="20" s="1"/>
  <c r="Q1334" i="20"/>
  <c r="N1334" i="20"/>
  <c r="R1333" i="20"/>
  <c r="S1333" i="20" s="1"/>
  <c r="Q1333" i="20"/>
  <c r="N1333" i="20"/>
  <c r="R1332" i="20"/>
  <c r="S1332" i="20" s="1"/>
  <c r="Q1332" i="20"/>
  <c r="N1332" i="20"/>
  <c r="R1331" i="20"/>
  <c r="S1331" i="20" s="1"/>
  <c r="Q1331" i="20"/>
  <c r="N1331" i="20"/>
  <c r="R1330" i="20"/>
  <c r="S1330" i="20" s="1"/>
  <c r="Q1330" i="20"/>
  <c r="N1330" i="20"/>
  <c r="R1329" i="20"/>
  <c r="S1329" i="20" s="1"/>
  <c r="Q1329" i="20"/>
  <c r="N1329" i="20"/>
  <c r="R1328" i="20"/>
  <c r="S1328" i="20" s="1"/>
  <c r="Q1328" i="20"/>
  <c r="N1328" i="20"/>
  <c r="R1327" i="20"/>
  <c r="S1327" i="20" s="1"/>
  <c r="Q1327" i="20"/>
  <c r="N1327" i="20"/>
  <c r="R1326" i="20"/>
  <c r="S1326" i="20" s="1"/>
  <c r="Q1326" i="20"/>
  <c r="N1326" i="20"/>
  <c r="R1325" i="20"/>
  <c r="S1325" i="20" s="1"/>
  <c r="Q1325" i="20"/>
  <c r="N1325" i="20"/>
  <c r="R1324" i="20"/>
  <c r="S1324" i="20" s="1"/>
  <c r="Q1324" i="20"/>
  <c r="N1324" i="20"/>
  <c r="R1323" i="20"/>
  <c r="S1323" i="20" s="1"/>
  <c r="Q1323" i="20"/>
  <c r="N1323" i="20"/>
  <c r="R1322" i="20"/>
  <c r="S1322" i="20" s="1"/>
  <c r="Q1322" i="20"/>
  <c r="N1322" i="20"/>
  <c r="R1321" i="20"/>
  <c r="S1321" i="20" s="1"/>
  <c r="Q1321" i="20"/>
  <c r="N1321" i="20"/>
  <c r="R1320" i="20"/>
  <c r="S1320" i="20" s="1"/>
  <c r="Q1320" i="20"/>
  <c r="N1320" i="20"/>
  <c r="R1319" i="20"/>
  <c r="S1319" i="20" s="1"/>
  <c r="Q1319" i="20"/>
  <c r="N1319" i="20"/>
  <c r="R1318" i="20"/>
  <c r="S1318" i="20" s="1"/>
  <c r="Q1318" i="20"/>
  <c r="N1318" i="20"/>
  <c r="R1317" i="20"/>
  <c r="S1317" i="20" s="1"/>
  <c r="Q1317" i="20"/>
  <c r="N1317" i="20"/>
  <c r="R1316" i="20"/>
  <c r="S1316" i="20" s="1"/>
  <c r="Q1316" i="20"/>
  <c r="N1316" i="20"/>
  <c r="R1315" i="20"/>
  <c r="S1315" i="20" s="1"/>
  <c r="Q1315" i="20"/>
  <c r="N1315" i="20"/>
  <c r="R1314" i="20"/>
  <c r="S1314" i="20" s="1"/>
  <c r="Q1314" i="20"/>
  <c r="N1314" i="20"/>
  <c r="R1313" i="20"/>
  <c r="S1313" i="20" s="1"/>
  <c r="Q1313" i="20"/>
  <c r="N1313" i="20"/>
  <c r="R1312" i="20"/>
  <c r="S1312" i="20" s="1"/>
  <c r="Q1312" i="20"/>
  <c r="N1312" i="20"/>
  <c r="R1311" i="20"/>
  <c r="S1311" i="20" s="1"/>
  <c r="Q1311" i="20"/>
  <c r="N1311" i="20"/>
  <c r="R1310" i="20"/>
  <c r="S1310" i="20" s="1"/>
  <c r="Q1310" i="20"/>
  <c r="N1310" i="20"/>
  <c r="R1309" i="20"/>
  <c r="S1309" i="20" s="1"/>
  <c r="Q1309" i="20"/>
  <c r="N1309" i="20"/>
  <c r="R1308" i="20"/>
  <c r="S1308" i="20" s="1"/>
  <c r="Q1308" i="20"/>
  <c r="N1308" i="20"/>
  <c r="R1307" i="20"/>
  <c r="S1307" i="20" s="1"/>
  <c r="Q1307" i="20"/>
  <c r="N1307" i="20"/>
  <c r="R1306" i="20"/>
  <c r="S1306" i="20" s="1"/>
  <c r="Q1306" i="20"/>
  <c r="N1306" i="20"/>
  <c r="R1305" i="20"/>
  <c r="S1305" i="20" s="1"/>
  <c r="Q1305" i="20"/>
  <c r="N1305" i="20"/>
  <c r="R1304" i="20"/>
  <c r="S1304" i="20" s="1"/>
  <c r="Q1304" i="20"/>
  <c r="N1304" i="20"/>
  <c r="R1303" i="20"/>
  <c r="S1303" i="20" s="1"/>
  <c r="Q1303" i="20"/>
  <c r="N1303" i="20"/>
  <c r="R1302" i="20"/>
  <c r="S1302" i="20" s="1"/>
  <c r="Q1302" i="20"/>
  <c r="N1302" i="20"/>
  <c r="R1301" i="20"/>
  <c r="S1301" i="20" s="1"/>
  <c r="Q1301" i="20"/>
  <c r="N1301" i="20"/>
  <c r="R1300" i="20"/>
  <c r="S1300" i="20" s="1"/>
  <c r="Q1300" i="20"/>
  <c r="N1300" i="20"/>
  <c r="R1299" i="20"/>
  <c r="S1299" i="20" s="1"/>
  <c r="Q1299" i="20"/>
  <c r="N1299" i="20"/>
  <c r="R1298" i="20"/>
  <c r="S1298" i="20" s="1"/>
  <c r="Q1298" i="20"/>
  <c r="N1298" i="20"/>
  <c r="R1297" i="20"/>
  <c r="S1297" i="20" s="1"/>
  <c r="Q1297" i="20"/>
  <c r="N1297" i="20"/>
  <c r="R1296" i="20"/>
  <c r="S1296" i="20" s="1"/>
  <c r="Q1296" i="20"/>
  <c r="N1296" i="20"/>
  <c r="R1295" i="20"/>
  <c r="S1295" i="20" s="1"/>
  <c r="Q1295" i="20"/>
  <c r="N1295" i="20"/>
  <c r="R1294" i="20"/>
  <c r="S1294" i="20" s="1"/>
  <c r="Q1294" i="20"/>
  <c r="N1294" i="20"/>
  <c r="R1293" i="20"/>
  <c r="S1293" i="20" s="1"/>
  <c r="Q1293" i="20"/>
  <c r="N1293" i="20"/>
  <c r="R1292" i="20"/>
  <c r="S1292" i="20" s="1"/>
  <c r="Q1292" i="20"/>
  <c r="N1292" i="20"/>
  <c r="R1291" i="20"/>
  <c r="S1291" i="20" s="1"/>
  <c r="Q1291" i="20"/>
  <c r="N1291" i="20"/>
  <c r="R1290" i="20"/>
  <c r="S1290" i="20" s="1"/>
  <c r="Q1290" i="20"/>
  <c r="N1290" i="20"/>
  <c r="R1289" i="20"/>
  <c r="S1289" i="20" s="1"/>
  <c r="Q1289" i="20"/>
  <c r="N1289" i="20"/>
  <c r="R1288" i="20"/>
  <c r="S1288" i="20" s="1"/>
  <c r="Q1288" i="20"/>
  <c r="N1288" i="20"/>
  <c r="R1287" i="20"/>
  <c r="S1287" i="20" s="1"/>
  <c r="Q1287" i="20"/>
  <c r="N1287" i="20"/>
  <c r="R1286" i="20"/>
  <c r="S1286" i="20" s="1"/>
  <c r="Q1286" i="20"/>
  <c r="N1286" i="20"/>
  <c r="R1285" i="20"/>
  <c r="S1285" i="20" s="1"/>
  <c r="Q1285" i="20"/>
  <c r="N1285" i="20"/>
  <c r="R1284" i="20"/>
  <c r="S1284" i="20" s="1"/>
  <c r="Q1284" i="20"/>
  <c r="N1284" i="20"/>
  <c r="R1283" i="20"/>
  <c r="S1283" i="20" s="1"/>
  <c r="Q1283" i="20"/>
  <c r="N1283" i="20"/>
  <c r="R1282" i="20"/>
  <c r="S1282" i="20" s="1"/>
  <c r="Q1282" i="20"/>
  <c r="N1282" i="20"/>
  <c r="R1281" i="20"/>
  <c r="S1281" i="20" s="1"/>
  <c r="Q1281" i="20"/>
  <c r="N1281" i="20"/>
  <c r="R1280" i="20"/>
  <c r="S1280" i="20" s="1"/>
  <c r="Q1280" i="20"/>
  <c r="N1280" i="20"/>
  <c r="R1279" i="20"/>
  <c r="S1279" i="20" s="1"/>
  <c r="Q1279" i="20"/>
  <c r="N1279" i="20"/>
  <c r="R1278" i="20"/>
  <c r="S1278" i="20" s="1"/>
  <c r="Q1278" i="20"/>
  <c r="N1278" i="20"/>
  <c r="R1277" i="20"/>
  <c r="S1277" i="20" s="1"/>
  <c r="Q1277" i="20"/>
  <c r="N1277" i="20"/>
  <c r="R1276" i="20"/>
  <c r="S1276" i="20" s="1"/>
  <c r="Q1276" i="20"/>
  <c r="N1276" i="20"/>
  <c r="R1275" i="20"/>
  <c r="S1275" i="20" s="1"/>
  <c r="Q1275" i="20"/>
  <c r="N1275" i="20"/>
  <c r="R1274" i="20"/>
  <c r="S1274" i="20" s="1"/>
  <c r="Q1274" i="20"/>
  <c r="N1274" i="20"/>
  <c r="R1273" i="20"/>
  <c r="S1273" i="20" s="1"/>
  <c r="Q1273" i="20"/>
  <c r="N1273" i="20"/>
  <c r="R1272" i="20"/>
  <c r="S1272" i="20" s="1"/>
  <c r="Q1272" i="20"/>
  <c r="N1272" i="20"/>
  <c r="R1271" i="20"/>
  <c r="S1271" i="20" s="1"/>
  <c r="Q1271" i="20"/>
  <c r="N1271" i="20"/>
  <c r="R1270" i="20"/>
  <c r="S1270" i="20" s="1"/>
  <c r="Q1270" i="20"/>
  <c r="N1270" i="20"/>
  <c r="R1269" i="20"/>
  <c r="S1269" i="20" s="1"/>
  <c r="Q1269" i="20"/>
  <c r="N1269" i="20"/>
  <c r="R1268" i="20"/>
  <c r="S1268" i="20" s="1"/>
  <c r="Q1268" i="20"/>
  <c r="N1268" i="20"/>
  <c r="R1267" i="20"/>
  <c r="S1267" i="20" s="1"/>
  <c r="Q1267" i="20"/>
  <c r="N1267" i="20"/>
  <c r="R1266" i="20"/>
  <c r="S1266" i="20" s="1"/>
  <c r="Q1266" i="20"/>
  <c r="N1266" i="20"/>
  <c r="R1265" i="20"/>
  <c r="S1265" i="20" s="1"/>
  <c r="Q1265" i="20"/>
  <c r="N1265" i="20"/>
  <c r="R1264" i="20"/>
  <c r="S1264" i="20" s="1"/>
  <c r="Q1264" i="20"/>
  <c r="N1264" i="20"/>
  <c r="R1263" i="20"/>
  <c r="S1263" i="20" s="1"/>
  <c r="Q1263" i="20"/>
  <c r="N1263" i="20"/>
  <c r="R1262" i="20"/>
  <c r="S1262" i="20" s="1"/>
  <c r="Q1262" i="20"/>
  <c r="N1262" i="20"/>
  <c r="R1261" i="20"/>
  <c r="S1261" i="20" s="1"/>
  <c r="Q1261" i="20"/>
  <c r="N1261" i="20"/>
  <c r="R1260" i="20"/>
  <c r="S1260" i="20" s="1"/>
  <c r="Q1260" i="20"/>
  <c r="N1260" i="20"/>
  <c r="R1259" i="20"/>
  <c r="S1259" i="20" s="1"/>
  <c r="Q1259" i="20"/>
  <c r="N1259" i="20"/>
  <c r="R1258" i="20"/>
  <c r="S1258" i="20" s="1"/>
  <c r="Q1258" i="20"/>
  <c r="N1258" i="20"/>
  <c r="R1257" i="20"/>
  <c r="S1257" i="20" s="1"/>
  <c r="Q1257" i="20"/>
  <c r="N1257" i="20"/>
  <c r="R1256" i="20"/>
  <c r="S1256" i="20" s="1"/>
  <c r="Q1256" i="20"/>
  <c r="N1256" i="20"/>
  <c r="R1255" i="20"/>
  <c r="S1255" i="20" s="1"/>
  <c r="Q1255" i="20"/>
  <c r="N1255" i="20"/>
  <c r="R1254" i="20"/>
  <c r="S1254" i="20" s="1"/>
  <c r="Q1254" i="20"/>
  <c r="N1254" i="20"/>
  <c r="R1253" i="20"/>
  <c r="S1253" i="20" s="1"/>
  <c r="Q1253" i="20"/>
  <c r="N1253" i="20"/>
  <c r="R1252" i="20"/>
  <c r="S1252" i="20" s="1"/>
  <c r="Q1252" i="20"/>
  <c r="N1252" i="20"/>
  <c r="R1251" i="20"/>
  <c r="S1251" i="20" s="1"/>
  <c r="Q1251" i="20"/>
  <c r="N1251" i="20"/>
  <c r="R1250" i="20"/>
  <c r="S1250" i="20" s="1"/>
  <c r="Q1250" i="20"/>
  <c r="N1250" i="20"/>
  <c r="R1249" i="20"/>
  <c r="S1249" i="20" s="1"/>
  <c r="Q1249" i="20"/>
  <c r="N1249" i="20"/>
  <c r="R1248" i="20"/>
  <c r="S1248" i="20" s="1"/>
  <c r="Q1248" i="20"/>
  <c r="N1248" i="20"/>
  <c r="R1247" i="20"/>
  <c r="S1247" i="20" s="1"/>
  <c r="Q1247" i="20"/>
  <c r="N1247" i="20"/>
  <c r="R1246" i="20"/>
  <c r="S1246" i="20" s="1"/>
  <c r="Q1246" i="20"/>
  <c r="N1246" i="20"/>
  <c r="R1245" i="20"/>
  <c r="S1245" i="20" s="1"/>
  <c r="Q1245" i="20"/>
  <c r="N1245" i="20"/>
  <c r="R1244" i="20"/>
  <c r="S1244" i="20" s="1"/>
  <c r="Q1244" i="20"/>
  <c r="N1244" i="20"/>
  <c r="R1243" i="20"/>
  <c r="S1243" i="20" s="1"/>
  <c r="Q1243" i="20"/>
  <c r="N1243" i="20"/>
  <c r="R1242" i="20"/>
  <c r="S1242" i="20" s="1"/>
  <c r="Q1242" i="20"/>
  <c r="N1242" i="20"/>
  <c r="R1241" i="20"/>
  <c r="S1241" i="20" s="1"/>
  <c r="Q1241" i="20"/>
  <c r="N1241" i="20"/>
  <c r="R1240" i="20"/>
  <c r="S1240" i="20" s="1"/>
  <c r="Q1240" i="20"/>
  <c r="N1240" i="20"/>
  <c r="R1239" i="20"/>
  <c r="S1239" i="20" s="1"/>
  <c r="Q1239" i="20"/>
  <c r="N1239" i="20"/>
  <c r="R1238" i="20"/>
  <c r="S1238" i="20" s="1"/>
  <c r="Q1238" i="20"/>
  <c r="N1238" i="20"/>
  <c r="R1237" i="20"/>
  <c r="S1237" i="20" s="1"/>
  <c r="Q1237" i="20"/>
  <c r="N1237" i="20"/>
  <c r="R1236" i="20"/>
  <c r="S1236" i="20" s="1"/>
  <c r="Q1236" i="20"/>
  <c r="N1236" i="20"/>
  <c r="R1235" i="20"/>
  <c r="S1235" i="20" s="1"/>
  <c r="Q1235" i="20"/>
  <c r="N1235" i="20"/>
  <c r="R1234" i="20"/>
  <c r="S1234" i="20" s="1"/>
  <c r="Q1234" i="20"/>
  <c r="N1234" i="20"/>
  <c r="R1233" i="20"/>
  <c r="S1233" i="20" s="1"/>
  <c r="Q1233" i="20"/>
  <c r="N1233" i="20"/>
  <c r="R1232" i="20"/>
  <c r="S1232" i="20" s="1"/>
  <c r="Q1232" i="20"/>
  <c r="N1232" i="20"/>
  <c r="R1231" i="20"/>
  <c r="S1231" i="20" s="1"/>
  <c r="Q1231" i="20"/>
  <c r="N1231" i="20"/>
  <c r="R1230" i="20"/>
  <c r="S1230" i="20" s="1"/>
  <c r="Q1230" i="20"/>
  <c r="N1230" i="20"/>
  <c r="R1229" i="20"/>
  <c r="S1229" i="20" s="1"/>
  <c r="Q1229" i="20"/>
  <c r="N1229" i="20"/>
  <c r="R1228" i="20"/>
  <c r="S1228" i="20" s="1"/>
  <c r="Q1228" i="20"/>
  <c r="N1228" i="20"/>
  <c r="R1227" i="20"/>
  <c r="S1227" i="20" s="1"/>
  <c r="Q1227" i="20"/>
  <c r="N1227" i="20"/>
  <c r="R1226" i="20"/>
  <c r="S1226" i="20" s="1"/>
  <c r="Q1226" i="20"/>
  <c r="N1226" i="20"/>
  <c r="R1225" i="20"/>
  <c r="S1225" i="20" s="1"/>
  <c r="Q1225" i="20"/>
  <c r="N1225" i="20"/>
  <c r="R1224" i="20"/>
  <c r="S1224" i="20" s="1"/>
  <c r="Q1224" i="20"/>
  <c r="N1224" i="20"/>
  <c r="R1223" i="20"/>
  <c r="S1223" i="20" s="1"/>
  <c r="Q1223" i="20"/>
  <c r="N1223" i="20"/>
  <c r="R1222" i="20"/>
  <c r="S1222" i="20" s="1"/>
  <c r="Q1222" i="20"/>
  <c r="N1222" i="20"/>
  <c r="R1221" i="20"/>
  <c r="S1221" i="20" s="1"/>
  <c r="Q1221" i="20"/>
  <c r="N1221" i="20"/>
  <c r="R1220" i="20"/>
  <c r="S1220" i="20" s="1"/>
  <c r="Q1220" i="20"/>
  <c r="N1220" i="20"/>
  <c r="R1219" i="20"/>
  <c r="S1219" i="20" s="1"/>
  <c r="Q1219" i="20"/>
  <c r="N1219" i="20"/>
  <c r="R1218" i="20"/>
  <c r="S1218" i="20" s="1"/>
  <c r="Q1218" i="20"/>
  <c r="N1218" i="20"/>
  <c r="R1217" i="20"/>
  <c r="S1217" i="20" s="1"/>
  <c r="Q1217" i="20"/>
  <c r="N1217" i="20"/>
  <c r="R1216" i="20"/>
  <c r="S1216" i="20" s="1"/>
  <c r="Q1216" i="20"/>
  <c r="N1216" i="20"/>
  <c r="R1215" i="20"/>
  <c r="S1215" i="20" s="1"/>
  <c r="Q1215" i="20"/>
  <c r="N1215" i="20"/>
  <c r="R1214" i="20"/>
  <c r="S1214" i="20" s="1"/>
  <c r="Q1214" i="20"/>
  <c r="N1214" i="20"/>
  <c r="R1213" i="20"/>
  <c r="S1213" i="20" s="1"/>
  <c r="Q1213" i="20"/>
  <c r="N1213" i="20"/>
  <c r="R1212" i="20"/>
  <c r="S1212" i="20" s="1"/>
  <c r="Q1212" i="20"/>
  <c r="N1212" i="20"/>
  <c r="R1211" i="20"/>
  <c r="S1211" i="20" s="1"/>
  <c r="Q1211" i="20"/>
  <c r="N1211" i="20"/>
  <c r="R1210" i="20"/>
  <c r="S1210" i="20" s="1"/>
  <c r="Q1210" i="20"/>
  <c r="N1210" i="20"/>
  <c r="R1209" i="20"/>
  <c r="S1209" i="20" s="1"/>
  <c r="Q1209" i="20"/>
  <c r="N1209" i="20"/>
  <c r="R1208" i="20"/>
  <c r="S1208" i="20" s="1"/>
  <c r="Q1208" i="20"/>
  <c r="N1208" i="20"/>
  <c r="R1207" i="20"/>
  <c r="S1207" i="20" s="1"/>
  <c r="Q1207" i="20"/>
  <c r="N1207" i="20"/>
  <c r="R1206" i="20"/>
  <c r="S1206" i="20" s="1"/>
  <c r="Q1206" i="20"/>
  <c r="N1206" i="20"/>
  <c r="R1205" i="20"/>
  <c r="S1205" i="20" s="1"/>
  <c r="Q1205" i="20"/>
  <c r="N1205" i="20"/>
  <c r="R1204" i="20"/>
  <c r="S1204" i="20" s="1"/>
  <c r="Q1204" i="20"/>
  <c r="N1204" i="20"/>
  <c r="R1203" i="20"/>
  <c r="S1203" i="20" s="1"/>
  <c r="Q1203" i="20"/>
  <c r="N1203" i="20"/>
  <c r="R1202" i="20"/>
  <c r="S1202" i="20" s="1"/>
  <c r="Q1202" i="20"/>
  <c r="N1202" i="20"/>
  <c r="R1201" i="20"/>
  <c r="S1201" i="20" s="1"/>
  <c r="Q1201" i="20"/>
  <c r="N1201" i="20"/>
  <c r="R1200" i="20"/>
  <c r="S1200" i="20" s="1"/>
  <c r="Q1200" i="20"/>
  <c r="N1200" i="20"/>
  <c r="R1199" i="20"/>
  <c r="S1199" i="20" s="1"/>
  <c r="Q1199" i="20"/>
  <c r="N1199" i="20"/>
  <c r="R1198" i="20"/>
  <c r="S1198" i="20" s="1"/>
  <c r="Q1198" i="20"/>
  <c r="N1198" i="20"/>
  <c r="R1197" i="20"/>
  <c r="S1197" i="20" s="1"/>
  <c r="Q1197" i="20"/>
  <c r="N1197" i="20"/>
  <c r="R1196" i="20"/>
  <c r="S1196" i="20" s="1"/>
  <c r="Q1196" i="20"/>
  <c r="N1196" i="20"/>
  <c r="R1195" i="20"/>
  <c r="S1195" i="20" s="1"/>
  <c r="Q1195" i="20"/>
  <c r="N1195" i="20"/>
  <c r="R1194" i="20"/>
  <c r="S1194" i="20" s="1"/>
  <c r="Q1194" i="20"/>
  <c r="N1194" i="20"/>
  <c r="R1193" i="20"/>
  <c r="S1193" i="20" s="1"/>
  <c r="Q1193" i="20"/>
  <c r="N1193" i="20"/>
  <c r="R1192" i="20"/>
  <c r="S1192" i="20" s="1"/>
  <c r="Q1192" i="20"/>
  <c r="N1192" i="20"/>
  <c r="R1191" i="20"/>
  <c r="S1191" i="20" s="1"/>
  <c r="Q1191" i="20"/>
  <c r="N1191" i="20"/>
  <c r="R1190" i="20"/>
  <c r="S1190" i="20" s="1"/>
  <c r="Q1190" i="20"/>
  <c r="N1190" i="20"/>
  <c r="R1189" i="20"/>
  <c r="S1189" i="20" s="1"/>
  <c r="Q1189" i="20"/>
  <c r="N1189" i="20"/>
  <c r="R1188" i="20"/>
  <c r="S1188" i="20" s="1"/>
  <c r="Q1188" i="20"/>
  <c r="N1188" i="20"/>
  <c r="R1187" i="20"/>
  <c r="S1187" i="20" s="1"/>
  <c r="Q1187" i="20"/>
  <c r="N1187" i="20"/>
  <c r="R1186" i="20"/>
  <c r="S1186" i="20" s="1"/>
  <c r="Q1186" i="20"/>
  <c r="N1186" i="20"/>
  <c r="R1185" i="20"/>
  <c r="S1185" i="20" s="1"/>
  <c r="Q1185" i="20"/>
  <c r="N1185" i="20"/>
  <c r="R1184" i="20"/>
  <c r="S1184" i="20" s="1"/>
  <c r="Q1184" i="20"/>
  <c r="N1184" i="20"/>
  <c r="R1183" i="20"/>
  <c r="S1183" i="20" s="1"/>
  <c r="Q1183" i="20"/>
  <c r="N1183" i="20"/>
  <c r="R1182" i="20"/>
  <c r="S1182" i="20" s="1"/>
  <c r="Q1182" i="20"/>
  <c r="N1182" i="20"/>
  <c r="R1181" i="20"/>
  <c r="S1181" i="20" s="1"/>
  <c r="Q1181" i="20"/>
  <c r="N1181" i="20"/>
  <c r="R1180" i="20"/>
  <c r="S1180" i="20" s="1"/>
  <c r="Q1180" i="20"/>
  <c r="N1180" i="20"/>
  <c r="R1179" i="20"/>
  <c r="S1179" i="20" s="1"/>
  <c r="Q1179" i="20"/>
  <c r="N1179" i="20"/>
  <c r="R1178" i="20"/>
  <c r="S1178" i="20" s="1"/>
  <c r="Q1178" i="20"/>
  <c r="N1178" i="20"/>
  <c r="R1177" i="20"/>
  <c r="S1177" i="20" s="1"/>
  <c r="Q1177" i="20"/>
  <c r="N1177" i="20"/>
  <c r="R1176" i="20"/>
  <c r="S1176" i="20" s="1"/>
  <c r="Q1176" i="20"/>
  <c r="N1176" i="20"/>
  <c r="R1175" i="20"/>
  <c r="S1175" i="20" s="1"/>
  <c r="Q1175" i="20"/>
  <c r="N1175" i="20"/>
  <c r="R1174" i="20"/>
  <c r="S1174" i="20" s="1"/>
  <c r="Q1174" i="20"/>
  <c r="N1174" i="20"/>
  <c r="R1173" i="20"/>
  <c r="S1173" i="20" s="1"/>
  <c r="Q1173" i="20"/>
  <c r="N1173" i="20"/>
  <c r="R1172" i="20"/>
  <c r="S1172" i="20" s="1"/>
  <c r="Q1172" i="20"/>
  <c r="N1172" i="20"/>
  <c r="R1171" i="20"/>
  <c r="S1171" i="20" s="1"/>
  <c r="Q1171" i="20"/>
  <c r="N1171" i="20"/>
  <c r="R1170" i="20"/>
  <c r="S1170" i="20" s="1"/>
  <c r="Q1170" i="20"/>
  <c r="N1170" i="20"/>
  <c r="R1169" i="20"/>
  <c r="S1169" i="20" s="1"/>
  <c r="Q1169" i="20"/>
  <c r="N1169" i="20"/>
  <c r="R1168" i="20"/>
  <c r="S1168" i="20" s="1"/>
  <c r="Q1168" i="20"/>
  <c r="N1168" i="20"/>
  <c r="R1167" i="20"/>
  <c r="S1167" i="20" s="1"/>
  <c r="Q1167" i="20"/>
  <c r="N1167" i="20"/>
  <c r="R1166" i="20"/>
  <c r="S1166" i="20" s="1"/>
  <c r="Q1166" i="20"/>
  <c r="N1166" i="20"/>
  <c r="R1165" i="20"/>
  <c r="S1165" i="20" s="1"/>
  <c r="Q1165" i="20"/>
  <c r="N1165" i="20"/>
  <c r="R1164" i="20"/>
  <c r="S1164" i="20" s="1"/>
  <c r="Q1164" i="20"/>
  <c r="N1164" i="20"/>
  <c r="R1163" i="20"/>
  <c r="S1163" i="20" s="1"/>
  <c r="Q1163" i="20"/>
  <c r="N1163" i="20"/>
  <c r="R1162" i="20"/>
  <c r="S1162" i="20" s="1"/>
  <c r="Q1162" i="20"/>
  <c r="N1162" i="20"/>
  <c r="R1161" i="20"/>
  <c r="S1161" i="20" s="1"/>
  <c r="Q1161" i="20"/>
  <c r="N1161" i="20"/>
  <c r="R1160" i="20"/>
  <c r="S1160" i="20" s="1"/>
  <c r="Q1160" i="20"/>
  <c r="N1160" i="20"/>
  <c r="R1159" i="20"/>
  <c r="S1159" i="20" s="1"/>
  <c r="Q1159" i="20"/>
  <c r="N1159" i="20"/>
  <c r="R1158" i="20"/>
  <c r="S1158" i="20" s="1"/>
  <c r="Q1158" i="20"/>
  <c r="N1158" i="20"/>
  <c r="R1157" i="20"/>
  <c r="S1157" i="20" s="1"/>
  <c r="Q1157" i="20"/>
  <c r="N1157" i="20"/>
  <c r="R1156" i="20"/>
  <c r="S1156" i="20" s="1"/>
  <c r="Q1156" i="20"/>
  <c r="N1156" i="20"/>
  <c r="R1155" i="20"/>
  <c r="S1155" i="20" s="1"/>
  <c r="Q1155" i="20"/>
  <c r="N1155" i="20"/>
  <c r="R1154" i="20"/>
  <c r="S1154" i="20" s="1"/>
  <c r="Q1154" i="20"/>
  <c r="N1154" i="20"/>
  <c r="R1153" i="20"/>
  <c r="S1153" i="20" s="1"/>
  <c r="Q1153" i="20"/>
  <c r="N1153" i="20"/>
  <c r="R1152" i="20"/>
  <c r="S1152" i="20" s="1"/>
  <c r="Q1152" i="20"/>
  <c r="N1152" i="20"/>
  <c r="R1151" i="20"/>
  <c r="S1151" i="20" s="1"/>
  <c r="Q1151" i="20"/>
  <c r="N1151" i="20"/>
  <c r="R1150" i="20"/>
  <c r="S1150" i="20" s="1"/>
  <c r="Q1150" i="20"/>
  <c r="N1150" i="20"/>
  <c r="R1149" i="20"/>
  <c r="S1149" i="20" s="1"/>
  <c r="Q1149" i="20"/>
  <c r="N1149" i="20"/>
  <c r="R1148" i="20"/>
  <c r="S1148" i="20" s="1"/>
  <c r="Q1148" i="20"/>
  <c r="N1148" i="20"/>
  <c r="R1147" i="20"/>
  <c r="S1147" i="20" s="1"/>
  <c r="Q1147" i="20"/>
  <c r="N1147" i="20"/>
  <c r="R1146" i="20"/>
  <c r="S1146" i="20" s="1"/>
  <c r="Q1146" i="20"/>
  <c r="N1146" i="20"/>
  <c r="R1145" i="20"/>
  <c r="S1145" i="20" s="1"/>
  <c r="Q1145" i="20"/>
  <c r="N1145" i="20"/>
  <c r="R1144" i="20"/>
  <c r="S1144" i="20" s="1"/>
  <c r="Q1144" i="20"/>
  <c r="N1144" i="20"/>
  <c r="R1143" i="20"/>
  <c r="S1143" i="20" s="1"/>
  <c r="Q1143" i="20"/>
  <c r="N1143" i="20"/>
  <c r="R1142" i="20"/>
  <c r="S1142" i="20" s="1"/>
  <c r="Q1142" i="20"/>
  <c r="N1142" i="20"/>
  <c r="R1141" i="20"/>
  <c r="S1141" i="20" s="1"/>
  <c r="Q1141" i="20"/>
  <c r="N1141" i="20"/>
  <c r="R1140" i="20"/>
  <c r="S1140" i="20" s="1"/>
  <c r="Q1140" i="20"/>
  <c r="N1140" i="20"/>
  <c r="R1139" i="20"/>
  <c r="S1139" i="20" s="1"/>
  <c r="Q1139" i="20"/>
  <c r="N1139" i="20"/>
  <c r="R1138" i="20"/>
  <c r="S1138" i="20" s="1"/>
  <c r="Q1138" i="20"/>
  <c r="N1138" i="20"/>
  <c r="R1137" i="20"/>
  <c r="S1137" i="20" s="1"/>
  <c r="Q1137" i="20"/>
  <c r="N1137" i="20"/>
  <c r="R1136" i="20"/>
  <c r="S1136" i="20" s="1"/>
  <c r="Q1136" i="20"/>
  <c r="N1136" i="20"/>
  <c r="R1135" i="20"/>
  <c r="S1135" i="20" s="1"/>
  <c r="Q1135" i="20"/>
  <c r="N1135" i="20"/>
  <c r="R1134" i="20"/>
  <c r="S1134" i="20" s="1"/>
  <c r="Q1134" i="20"/>
  <c r="N1134" i="20"/>
  <c r="R1133" i="20"/>
  <c r="S1133" i="20" s="1"/>
  <c r="Q1133" i="20"/>
  <c r="N1133" i="20"/>
  <c r="R1132" i="20"/>
  <c r="S1132" i="20" s="1"/>
  <c r="Q1132" i="20"/>
  <c r="N1132" i="20"/>
  <c r="R1131" i="20"/>
  <c r="S1131" i="20" s="1"/>
  <c r="Q1131" i="20"/>
  <c r="N1131" i="20"/>
  <c r="R1130" i="20"/>
  <c r="S1130" i="20" s="1"/>
  <c r="Q1130" i="20"/>
  <c r="N1130" i="20"/>
  <c r="R1129" i="20"/>
  <c r="S1129" i="20" s="1"/>
  <c r="Q1129" i="20"/>
  <c r="N1129" i="20"/>
  <c r="R1128" i="20"/>
  <c r="S1128" i="20" s="1"/>
  <c r="Q1128" i="20"/>
  <c r="N1128" i="20"/>
  <c r="R1127" i="20"/>
  <c r="S1127" i="20" s="1"/>
  <c r="Q1127" i="20"/>
  <c r="N1127" i="20"/>
  <c r="R1126" i="20"/>
  <c r="S1126" i="20" s="1"/>
  <c r="Q1126" i="20"/>
  <c r="N1126" i="20"/>
  <c r="R1125" i="20"/>
  <c r="S1125" i="20" s="1"/>
  <c r="Q1125" i="20"/>
  <c r="N1125" i="20"/>
  <c r="R1124" i="20"/>
  <c r="S1124" i="20" s="1"/>
  <c r="Q1124" i="20"/>
  <c r="N1124" i="20"/>
  <c r="R1123" i="20"/>
  <c r="S1123" i="20" s="1"/>
  <c r="Q1123" i="20"/>
  <c r="N1123" i="20"/>
  <c r="R1122" i="20"/>
  <c r="S1122" i="20" s="1"/>
  <c r="Q1122" i="20"/>
  <c r="N1122" i="20"/>
  <c r="R1121" i="20"/>
  <c r="S1121" i="20" s="1"/>
  <c r="Q1121" i="20"/>
  <c r="N1121" i="20"/>
  <c r="R1120" i="20"/>
  <c r="S1120" i="20" s="1"/>
  <c r="Q1120" i="20"/>
  <c r="N1120" i="20"/>
  <c r="R1119" i="20"/>
  <c r="S1119" i="20" s="1"/>
  <c r="Q1119" i="20"/>
  <c r="N1119" i="20"/>
  <c r="R1118" i="20"/>
  <c r="S1118" i="20" s="1"/>
  <c r="Q1118" i="20"/>
  <c r="N1118" i="20"/>
  <c r="R1117" i="20"/>
  <c r="S1117" i="20" s="1"/>
  <c r="Q1117" i="20"/>
  <c r="N1117" i="20"/>
  <c r="R1116" i="20"/>
  <c r="S1116" i="20" s="1"/>
  <c r="Q1116" i="20"/>
  <c r="N1116" i="20"/>
  <c r="R1115" i="20"/>
  <c r="S1115" i="20" s="1"/>
  <c r="Q1115" i="20"/>
  <c r="N1115" i="20"/>
  <c r="R1114" i="20"/>
  <c r="S1114" i="20" s="1"/>
  <c r="Q1114" i="20"/>
  <c r="N1114" i="20"/>
  <c r="R1113" i="20"/>
  <c r="S1113" i="20" s="1"/>
  <c r="Q1113" i="20"/>
  <c r="N1113" i="20"/>
  <c r="R1112" i="20"/>
  <c r="S1112" i="20" s="1"/>
  <c r="Q1112" i="20"/>
  <c r="N1112" i="20"/>
  <c r="R1111" i="20"/>
  <c r="S1111" i="20" s="1"/>
  <c r="Q1111" i="20"/>
  <c r="N1111" i="20"/>
  <c r="R1110" i="20"/>
  <c r="S1110" i="20" s="1"/>
  <c r="Q1110" i="20"/>
  <c r="N1110" i="20"/>
  <c r="R1109" i="20"/>
  <c r="S1109" i="20" s="1"/>
  <c r="Q1109" i="20"/>
  <c r="N1109" i="20"/>
  <c r="R1108" i="20"/>
  <c r="S1108" i="20" s="1"/>
  <c r="Q1108" i="20"/>
  <c r="N1108" i="20"/>
  <c r="R1107" i="20"/>
  <c r="S1107" i="20" s="1"/>
  <c r="Q1107" i="20"/>
  <c r="N1107" i="20"/>
  <c r="R1106" i="20"/>
  <c r="S1106" i="20" s="1"/>
  <c r="Q1106" i="20"/>
  <c r="N1106" i="20"/>
  <c r="R1105" i="20"/>
  <c r="S1105" i="20" s="1"/>
  <c r="Q1105" i="20"/>
  <c r="N1105" i="20"/>
  <c r="R1104" i="20"/>
  <c r="S1104" i="20" s="1"/>
  <c r="Q1104" i="20"/>
  <c r="N1104" i="20"/>
  <c r="R1103" i="20"/>
  <c r="S1103" i="20" s="1"/>
  <c r="Q1103" i="20"/>
  <c r="N1103" i="20"/>
  <c r="R1102" i="20"/>
  <c r="S1102" i="20" s="1"/>
  <c r="Q1102" i="20"/>
  <c r="N1102" i="20"/>
  <c r="R1101" i="20"/>
  <c r="S1101" i="20" s="1"/>
  <c r="Q1101" i="20"/>
  <c r="N1101" i="20"/>
  <c r="R1100" i="20"/>
  <c r="S1100" i="20" s="1"/>
  <c r="Q1100" i="20"/>
  <c r="N1100" i="20"/>
  <c r="R1099" i="20"/>
  <c r="S1099" i="20" s="1"/>
  <c r="Q1099" i="20"/>
  <c r="N1099" i="20"/>
  <c r="R1098" i="20"/>
  <c r="S1098" i="20" s="1"/>
  <c r="Q1098" i="20"/>
  <c r="N1098" i="20"/>
  <c r="R1097" i="20"/>
  <c r="S1097" i="20"/>
  <c r="Q1097" i="20"/>
  <c r="N1097" i="20"/>
  <c r="R1096" i="20"/>
  <c r="S1096" i="20" s="1"/>
  <c r="Q1096" i="20"/>
  <c r="N1096" i="20"/>
  <c r="R1095" i="20"/>
  <c r="S1095" i="20" s="1"/>
  <c r="Q1095" i="20"/>
  <c r="N1095" i="20"/>
  <c r="R1094" i="20"/>
  <c r="S1094" i="20" s="1"/>
  <c r="Q1094" i="20"/>
  <c r="N1094" i="20"/>
  <c r="R1093" i="20"/>
  <c r="S1093" i="20" s="1"/>
  <c r="Q1093" i="20"/>
  <c r="N1093" i="20"/>
  <c r="R1092" i="20"/>
  <c r="S1092" i="20" s="1"/>
  <c r="Q1092" i="20"/>
  <c r="N1092" i="20"/>
  <c r="R1091" i="20"/>
  <c r="S1091" i="20" s="1"/>
  <c r="Q1091" i="20"/>
  <c r="N1091" i="20"/>
  <c r="R1090" i="20"/>
  <c r="S1090" i="20" s="1"/>
  <c r="Q1090" i="20"/>
  <c r="N1090" i="20"/>
  <c r="R1089" i="20"/>
  <c r="S1089" i="20" s="1"/>
  <c r="Q1089" i="20"/>
  <c r="N1089" i="20"/>
  <c r="R1088" i="20"/>
  <c r="S1088" i="20" s="1"/>
  <c r="Q1088" i="20"/>
  <c r="N1088" i="20"/>
  <c r="R1087" i="20"/>
  <c r="S1087" i="20" s="1"/>
  <c r="Q1087" i="20"/>
  <c r="N1087" i="20"/>
  <c r="R1086" i="20"/>
  <c r="S1086" i="20" s="1"/>
  <c r="Q1086" i="20"/>
  <c r="N1086" i="20"/>
  <c r="R1085" i="20"/>
  <c r="S1085" i="20" s="1"/>
  <c r="Q1085" i="20"/>
  <c r="N1085" i="20"/>
  <c r="R1084" i="20"/>
  <c r="S1084" i="20" s="1"/>
  <c r="Q1084" i="20"/>
  <c r="N1084" i="20"/>
  <c r="R1083" i="20"/>
  <c r="S1083" i="20" s="1"/>
  <c r="Q1083" i="20"/>
  <c r="N1083" i="20"/>
  <c r="R1082" i="20"/>
  <c r="S1082" i="20" s="1"/>
  <c r="Q1082" i="20"/>
  <c r="N1082" i="20"/>
  <c r="R1081" i="20"/>
  <c r="S1081" i="20" s="1"/>
  <c r="Q1081" i="20"/>
  <c r="N1081" i="20"/>
  <c r="R1080" i="20"/>
  <c r="S1080" i="20" s="1"/>
  <c r="Q1080" i="20"/>
  <c r="N1080" i="20"/>
  <c r="R1079" i="20"/>
  <c r="S1079" i="20" s="1"/>
  <c r="Q1079" i="20"/>
  <c r="N1079" i="20"/>
  <c r="R1078" i="20"/>
  <c r="S1078" i="20" s="1"/>
  <c r="Q1078" i="20"/>
  <c r="N1078" i="20"/>
  <c r="R1077" i="20"/>
  <c r="S1077" i="20" s="1"/>
  <c r="Q1077" i="20"/>
  <c r="N1077" i="20"/>
  <c r="R1076" i="20"/>
  <c r="S1076" i="20" s="1"/>
  <c r="Q1076" i="20"/>
  <c r="N1076" i="20"/>
  <c r="R1075" i="20"/>
  <c r="S1075" i="20" s="1"/>
  <c r="Q1075" i="20"/>
  <c r="N1075" i="20"/>
  <c r="R1074" i="20"/>
  <c r="S1074" i="20" s="1"/>
  <c r="Q1074" i="20"/>
  <c r="N1074" i="20"/>
  <c r="R1073" i="20"/>
  <c r="S1073" i="20" s="1"/>
  <c r="Q1073" i="20"/>
  <c r="N1073" i="20"/>
  <c r="R1072" i="20"/>
  <c r="S1072" i="20" s="1"/>
  <c r="Q1072" i="20"/>
  <c r="N1072" i="20"/>
  <c r="R1071" i="20"/>
  <c r="S1071" i="20" s="1"/>
  <c r="Q1071" i="20"/>
  <c r="N1071" i="20"/>
  <c r="R1070" i="20"/>
  <c r="S1070" i="20" s="1"/>
  <c r="Q1070" i="20"/>
  <c r="N1070" i="20"/>
  <c r="R1069" i="20"/>
  <c r="S1069" i="20" s="1"/>
  <c r="Q1069" i="20"/>
  <c r="N1069" i="20"/>
  <c r="R1068" i="20"/>
  <c r="S1068" i="20" s="1"/>
  <c r="Q1068" i="20"/>
  <c r="N1068" i="20"/>
  <c r="R1067" i="20"/>
  <c r="S1067" i="20" s="1"/>
  <c r="Q1067" i="20"/>
  <c r="N1067" i="20"/>
  <c r="R1066" i="20"/>
  <c r="S1066" i="20" s="1"/>
  <c r="Q1066" i="20"/>
  <c r="N1066" i="20"/>
  <c r="R1065" i="20"/>
  <c r="S1065" i="20" s="1"/>
  <c r="Q1065" i="20"/>
  <c r="N1065" i="20"/>
  <c r="R1064" i="20"/>
  <c r="S1064" i="20" s="1"/>
  <c r="Q1064" i="20"/>
  <c r="N1064" i="20"/>
  <c r="R1063" i="20"/>
  <c r="S1063" i="20" s="1"/>
  <c r="Q1063" i="20"/>
  <c r="N1063" i="20"/>
  <c r="R1062" i="20"/>
  <c r="S1062" i="20" s="1"/>
  <c r="Q1062" i="20"/>
  <c r="N1062" i="20"/>
  <c r="R1061" i="20"/>
  <c r="S1061" i="20" s="1"/>
  <c r="Q1061" i="20"/>
  <c r="N1061" i="20"/>
  <c r="R1060" i="20"/>
  <c r="S1060" i="20" s="1"/>
  <c r="Q1060" i="20"/>
  <c r="N1060" i="20"/>
  <c r="R1059" i="20"/>
  <c r="S1059" i="20" s="1"/>
  <c r="Q1059" i="20"/>
  <c r="N1059" i="20"/>
  <c r="R1058" i="20"/>
  <c r="S1058" i="20" s="1"/>
  <c r="Q1058" i="20"/>
  <c r="N1058" i="20"/>
  <c r="R1057" i="20"/>
  <c r="S1057" i="20" s="1"/>
  <c r="Q1057" i="20"/>
  <c r="N1057" i="20"/>
  <c r="R1056" i="20"/>
  <c r="S1056" i="20" s="1"/>
  <c r="Q1056" i="20"/>
  <c r="N1056" i="20"/>
  <c r="R1055" i="20"/>
  <c r="S1055" i="20" s="1"/>
  <c r="Q1055" i="20"/>
  <c r="N1055" i="20"/>
  <c r="R1054" i="20"/>
  <c r="S1054" i="20" s="1"/>
  <c r="Q1054" i="20"/>
  <c r="N1054" i="20"/>
  <c r="R1053" i="20"/>
  <c r="S1053" i="20" s="1"/>
  <c r="Q1053" i="20"/>
  <c r="N1053" i="20"/>
  <c r="R1052" i="20"/>
  <c r="S1052" i="20" s="1"/>
  <c r="Q1052" i="20"/>
  <c r="N1052" i="20"/>
  <c r="R1051" i="20"/>
  <c r="S1051" i="20" s="1"/>
  <c r="Q1051" i="20"/>
  <c r="N1051" i="20"/>
  <c r="R1050" i="20"/>
  <c r="S1050" i="20" s="1"/>
  <c r="Q1050" i="20"/>
  <c r="N1050" i="20"/>
  <c r="R1049" i="20"/>
  <c r="S1049" i="20" s="1"/>
  <c r="Q1049" i="20"/>
  <c r="N1049" i="20"/>
  <c r="R1048" i="20"/>
  <c r="S1048" i="20" s="1"/>
  <c r="Q1048" i="20"/>
  <c r="N1048" i="20"/>
  <c r="R1047" i="20"/>
  <c r="S1047" i="20" s="1"/>
  <c r="Q1047" i="20"/>
  <c r="N1047" i="20"/>
  <c r="R1046" i="20"/>
  <c r="S1046" i="20" s="1"/>
  <c r="Q1046" i="20"/>
  <c r="N1046" i="20"/>
  <c r="R1045" i="20"/>
  <c r="S1045" i="20" s="1"/>
  <c r="Q1045" i="20"/>
  <c r="N1045" i="20"/>
  <c r="R1044" i="20"/>
  <c r="S1044" i="20" s="1"/>
  <c r="Q1044" i="20"/>
  <c r="N1044" i="20"/>
  <c r="R1043" i="20"/>
  <c r="S1043" i="20" s="1"/>
  <c r="Q1043" i="20"/>
  <c r="N1043" i="20"/>
  <c r="R1042" i="20"/>
  <c r="S1042" i="20" s="1"/>
  <c r="Q1042" i="20"/>
  <c r="N1042" i="20"/>
  <c r="R1041" i="20"/>
  <c r="S1041" i="20" s="1"/>
  <c r="Q1041" i="20"/>
  <c r="N1041" i="20"/>
  <c r="R1040" i="20"/>
  <c r="S1040" i="20" s="1"/>
  <c r="Q1040" i="20"/>
  <c r="N1040" i="20"/>
  <c r="R1039" i="20"/>
  <c r="S1039" i="20" s="1"/>
  <c r="Q1039" i="20"/>
  <c r="N1039" i="20"/>
  <c r="R1038" i="20"/>
  <c r="S1038" i="20" s="1"/>
  <c r="Q1038" i="20"/>
  <c r="N1038" i="20"/>
  <c r="R1037" i="20"/>
  <c r="S1037" i="20" s="1"/>
  <c r="Q1037" i="20"/>
  <c r="N1037" i="20"/>
  <c r="R1036" i="20"/>
  <c r="S1036" i="20" s="1"/>
  <c r="Q1036" i="20"/>
  <c r="N1036" i="20"/>
  <c r="R1035" i="20"/>
  <c r="S1035" i="20" s="1"/>
  <c r="Q1035" i="20"/>
  <c r="N1035" i="20"/>
  <c r="R1034" i="20"/>
  <c r="S1034" i="20" s="1"/>
  <c r="Q1034" i="20"/>
  <c r="N1034" i="20"/>
  <c r="R1033" i="20"/>
  <c r="S1033" i="20" s="1"/>
  <c r="Q1033" i="20"/>
  <c r="N1033" i="20"/>
  <c r="R1032" i="20"/>
  <c r="S1032" i="20" s="1"/>
  <c r="Q1032" i="20"/>
  <c r="N1032" i="20"/>
  <c r="R1031" i="20"/>
  <c r="S1031" i="20" s="1"/>
  <c r="Q1031" i="20"/>
  <c r="N1031" i="20"/>
  <c r="R1030" i="20"/>
  <c r="S1030" i="20" s="1"/>
  <c r="Q1030" i="20"/>
  <c r="N1030" i="20"/>
  <c r="R1029" i="20"/>
  <c r="S1029" i="20" s="1"/>
  <c r="Q1029" i="20"/>
  <c r="N1029" i="20"/>
  <c r="R1028" i="20"/>
  <c r="S1028" i="20" s="1"/>
  <c r="Q1028" i="20"/>
  <c r="N1028" i="20"/>
  <c r="R1027" i="20"/>
  <c r="S1027" i="20" s="1"/>
  <c r="Q1027" i="20"/>
  <c r="N1027" i="20"/>
  <c r="R1026" i="20"/>
  <c r="S1026" i="20" s="1"/>
  <c r="Q1026" i="20"/>
  <c r="N1026" i="20"/>
  <c r="R1025" i="20"/>
  <c r="S1025" i="20" s="1"/>
  <c r="Q1025" i="20"/>
  <c r="N1025" i="20"/>
  <c r="R1024" i="20"/>
  <c r="S1024" i="20" s="1"/>
  <c r="Q1024" i="20"/>
  <c r="N1024" i="20"/>
  <c r="R1023" i="20"/>
  <c r="S1023" i="20" s="1"/>
  <c r="Q1023" i="20"/>
  <c r="N1023" i="20"/>
  <c r="R1022" i="20"/>
  <c r="S1022" i="20" s="1"/>
  <c r="Q1022" i="20"/>
  <c r="N1022" i="20"/>
  <c r="R1021" i="20"/>
  <c r="S1021" i="20" s="1"/>
  <c r="Q1021" i="20"/>
  <c r="N1021" i="20"/>
  <c r="R1020" i="20"/>
  <c r="S1020" i="20" s="1"/>
  <c r="Q1020" i="20"/>
  <c r="N1020" i="20"/>
  <c r="R1019" i="20"/>
  <c r="S1019" i="20" s="1"/>
  <c r="Q1019" i="20"/>
  <c r="N1019" i="20"/>
  <c r="R1018" i="20"/>
  <c r="S1018" i="20" s="1"/>
  <c r="Q1018" i="20"/>
  <c r="N1018" i="20"/>
  <c r="R1017" i="20"/>
  <c r="S1017" i="20" s="1"/>
  <c r="Q1017" i="20"/>
  <c r="N1017" i="20"/>
  <c r="R1016" i="20"/>
  <c r="S1016" i="20" s="1"/>
  <c r="Q1016" i="20"/>
  <c r="N1016" i="20"/>
  <c r="R1015" i="20"/>
  <c r="S1015" i="20" s="1"/>
  <c r="Q1015" i="20"/>
  <c r="N1015" i="20"/>
  <c r="R1014" i="20"/>
  <c r="S1014" i="20" s="1"/>
  <c r="Q1014" i="20"/>
  <c r="N1014" i="20"/>
  <c r="R1013" i="20"/>
  <c r="S1013" i="20" s="1"/>
  <c r="Q1013" i="20"/>
  <c r="N1013" i="20"/>
  <c r="R1012" i="20"/>
  <c r="S1012" i="20" s="1"/>
  <c r="Q1012" i="20"/>
  <c r="N1012" i="20"/>
  <c r="R1011" i="20"/>
  <c r="S1011" i="20" s="1"/>
  <c r="Q1011" i="20"/>
  <c r="N1011" i="20"/>
  <c r="R1010" i="20"/>
  <c r="S1010" i="20" s="1"/>
  <c r="Q1010" i="20"/>
  <c r="N1010" i="20"/>
  <c r="R1009" i="20"/>
  <c r="S1009" i="20" s="1"/>
  <c r="Q1009" i="20"/>
  <c r="N1009" i="20"/>
  <c r="R1008" i="20"/>
  <c r="S1008" i="20" s="1"/>
  <c r="Q1008" i="20"/>
  <c r="N1008" i="20"/>
  <c r="R1007" i="20"/>
  <c r="S1007" i="20" s="1"/>
  <c r="Q1007" i="20"/>
  <c r="N1007" i="20"/>
  <c r="R1006" i="20"/>
  <c r="S1006" i="20" s="1"/>
  <c r="Q1006" i="20"/>
  <c r="N1006" i="20"/>
  <c r="R1005" i="20"/>
  <c r="S1005" i="20" s="1"/>
  <c r="Q1005" i="20"/>
  <c r="N1005" i="20"/>
  <c r="R1004" i="20"/>
  <c r="S1004" i="20" s="1"/>
  <c r="Q1004" i="20"/>
  <c r="N1004" i="20"/>
  <c r="R1003" i="20"/>
  <c r="S1003" i="20" s="1"/>
  <c r="Q1003" i="20"/>
  <c r="N1003" i="20"/>
  <c r="R1002" i="20"/>
  <c r="S1002" i="20" s="1"/>
  <c r="Q1002" i="20"/>
  <c r="N1002" i="20"/>
  <c r="R1001" i="20"/>
  <c r="S1001" i="20" s="1"/>
  <c r="Q1001" i="20"/>
  <c r="N1001" i="20"/>
  <c r="R1000" i="20"/>
  <c r="S1000" i="20" s="1"/>
  <c r="Q1000" i="20"/>
  <c r="N1000" i="20"/>
  <c r="R999" i="20"/>
  <c r="S999" i="20" s="1"/>
  <c r="Q999" i="20"/>
  <c r="N999" i="20"/>
  <c r="R998" i="20"/>
  <c r="S998" i="20" s="1"/>
  <c r="Q998" i="20"/>
  <c r="N998" i="20"/>
  <c r="R997" i="20"/>
  <c r="S997" i="20" s="1"/>
  <c r="Q997" i="20"/>
  <c r="N997" i="20"/>
  <c r="R996" i="20"/>
  <c r="S996" i="20" s="1"/>
  <c r="Q996" i="20"/>
  <c r="N996" i="20"/>
  <c r="R995" i="20"/>
  <c r="S995" i="20" s="1"/>
  <c r="Q995" i="20"/>
  <c r="N995" i="20"/>
  <c r="R994" i="20"/>
  <c r="S994" i="20" s="1"/>
  <c r="Q994" i="20"/>
  <c r="N994" i="20"/>
  <c r="R993" i="20"/>
  <c r="S993" i="20" s="1"/>
  <c r="Q993" i="20"/>
  <c r="N993" i="20"/>
  <c r="R992" i="20"/>
  <c r="S992" i="20" s="1"/>
  <c r="Q992" i="20"/>
  <c r="N992" i="20"/>
  <c r="R991" i="20"/>
  <c r="S991" i="20" s="1"/>
  <c r="Q991" i="20"/>
  <c r="N991" i="20"/>
  <c r="R990" i="20"/>
  <c r="S990" i="20" s="1"/>
  <c r="Q990" i="20"/>
  <c r="N990" i="20"/>
  <c r="R989" i="20"/>
  <c r="S989" i="20" s="1"/>
  <c r="Q989" i="20"/>
  <c r="N989" i="20"/>
  <c r="R988" i="20"/>
  <c r="S988" i="20" s="1"/>
  <c r="Q988" i="20"/>
  <c r="N988" i="20"/>
  <c r="R987" i="20"/>
  <c r="S987" i="20" s="1"/>
  <c r="Q987" i="20"/>
  <c r="N987" i="20"/>
  <c r="R986" i="20"/>
  <c r="S986" i="20" s="1"/>
  <c r="Q986" i="20"/>
  <c r="N986" i="20"/>
  <c r="R985" i="20"/>
  <c r="S985" i="20" s="1"/>
  <c r="Q985" i="20"/>
  <c r="N985" i="20"/>
  <c r="R984" i="20"/>
  <c r="S984" i="20" s="1"/>
  <c r="Q984" i="20"/>
  <c r="N984" i="20"/>
  <c r="R983" i="20"/>
  <c r="S983" i="20" s="1"/>
  <c r="Q983" i="20"/>
  <c r="N983" i="20"/>
  <c r="R982" i="20"/>
  <c r="S982" i="20" s="1"/>
  <c r="Q982" i="20"/>
  <c r="N982" i="20"/>
  <c r="R981" i="20"/>
  <c r="S981" i="20" s="1"/>
  <c r="Q981" i="20"/>
  <c r="N981" i="20"/>
  <c r="R980" i="20"/>
  <c r="S980" i="20" s="1"/>
  <c r="Q980" i="20"/>
  <c r="N980" i="20"/>
  <c r="R979" i="20"/>
  <c r="S979" i="20" s="1"/>
  <c r="Q979" i="20"/>
  <c r="N979" i="20"/>
  <c r="R978" i="20"/>
  <c r="S978" i="20" s="1"/>
  <c r="Q978" i="20"/>
  <c r="N978" i="20"/>
  <c r="R977" i="20"/>
  <c r="S977" i="20" s="1"/>
  <c r="Q977" i="20"/>
  <c r="N977" i="20"/>
  <c r="R976" i="20"/>
  <c r="S976" i="20" s="1"/>
  <c r="Q976" i="20"/>
  <c r="N976" i="20"/>
  <c r="R975" i="20"/>
  <c r="S975" i="20" s="1"/>
  <c r="Q975" i="20"/>
  <c r="N975" i="20"/>
  <c r="R974" i="20"/>
  <c r="S974" i="20" s="1"/>
  <c r="Q974" i="20"/>
  <c r="N974" i="20"/>
  <c r="R973" i="20"/>
  <c r="S973" i="20" s="1"/>
  <c r="Q973" i="20"/>
  <c r="N973" i="20"/>
  <c r="R972" i="20"/>
  <c r="S972" i="20" s="1"/>
  <c r="Q972" i="20"/>
  <c r="N972" i="20"/>
  <c r="R971" i="20"/>
  <c r="S971" i="20" s="1"/>
  <c r="Q971" i="20"/>
  <c r="N971" i="20"/>
  <c r="R970" i="20"/>
  <c r="S970" i="20" s="1"/>
  <c r="Q970" i="20"/>
  <c r="N970" i="20"/>
  <c r="R969" i="20"/>
  <c r="S969" i="20" s="1"/>
  <c r="Q969" i="20"/>
  <c r="N969" i="20"/>
  <c r="R968" i="20"/>
  <c r="S968" i="20" s="1"/>
  <c r="Q968" i="20"/>
  <c r="N968" i="20"/>
  <c r="R967" i="20"/>
  <c r="S967" i="20" s="1"/>
  <c r="Q967" i="20"/>
  <c r="N967" i="20"/>
  <c r="R966" i="20"/>
  <c r="S966" i="20" s="1"/>
  <c r="Q966" i="20"/>
  <c r="N966" i="20"/>
  <c r="R965" i="20"/>
  <c r="S965" i="20" s="1"/>
  <c r="Q965" i="20"/>
  <c r="N965" i="20"/>
  <c r="R964" i="20"/>
  <c r="S964" i="20" s="1"/>
  <c r="Q964" i="20"/>
  <c r="N964" i="20"/>
  <c r="R963" i="20"/>
  <c r="S963" i="20" s="1"/>
  <c r="Q963" i="20"/>
  <c r="N963" i="20"/>
  <c r="R962" i="20"/>
  <c r="S962" i="20" s="1"/>
  <c r="Q962" i="20"/>
  <c r="N962" i="20"/>
  <c r="R961" i="20"/>
  <c r="S961" i="20" s="1"/>
  <c r="Q961" i="20"/>
  <c r="N961" i="20"/>
  <c r="R960" i="20"/>
  <c r="S960" i="20" s="1"/>
  <c r="Q960" i="20"/>
  <c r="N960" i="20"/>
  <c r="R959" i="20"/>
  <c r="S959" i="20" s="1"/>
  <c r="Q959" i="20"/>
  <c r="N959" i="20"/>
  <c r="R958" i="20"/>
  <c r="S958" i="20" s="1"/>
  <c r="Q958" i="20"/>
  <c r="N958" i="20"/>
  <c r="R957" i="20"/>
  <c r="S957" i="20" s="1"/>
  <c r="Q957" i="20"/>
  <c r="N957" i="20"/>
  <c r="R956" i="20"/>
  <c r="S956" i="20" s="1"/>
  <c r="Q956" i="20"/>
  <c r="N956" i="20"/>
  <c r="R955" i="20"/>
  <c r="S955" i="20" s="1"/>
  <c r="Q955" i="20"/>
  <c r="N955" i="20"/>
  <c r="R954" i="20"/>
  <c r="S954" i="20" s="1"/>
  <c r="Q954" i="20"/>
  <c r="N954" i="20"/>
  <c r="R953" i="20"/>
  <c r="S953" i="20" s="1"/>
  <c r="Q953" i="20"/>
  <c r="N953" i="20"/>
  <c r="R952" i="20"/>
  <c r="S952" i="20" s="1"/>
  <c r="Q952" i="20"/>
  <c r="N952" i="20"/>
  <c r="R951" i="20"/>
  <c r="S951" i="20" s="1"/>
  <c r="Q951" i="20"/>
  <c r="N951" i="20"/>
  <c r="R950" i="20"/>
  <c r="S950" i="20" s="1"/>
  <c r="Q950" i="20"/>
  <c r="N950" i="20"/>
  <c r="R949" i="20"/>
  <c r="S949" i="20" s="1"/>
  <c r="Q949" i="20"/>
  <c r="N949" i="20"/>
  <c r="R948" i="20"/>
  <c r="S948" i="20" s="1"/>
  <c r="Q948" i="20"/>
  <c r="N948" i="20"/>
  <c r="R947" i="20"/>
  <c r="S947" i="20" s="1"/>
  <c r="Q947" i="20"/>
  <c r="N947" i="20"/>
  <c r="R946" i="20"/>
  <c r="S946" i="20" s="1"/>
  <c r="Q946" i="20"/>
  <c r="N946" i="20"/>
  <c r="R945" i="20"/>
  <c r="S945" i="20" s="1"/>
  <c r="Q945" i="20"/>
  <c r="N945" i="20"/>
  <c r="R944" i="20"/>
  <c r="S944" i="20" s="1"/>
  <c r="Q944" i="20"/>
  <c r="N944" i="20"/>
  <c r="R943" i="20"/>
  <c r="S943" i="20" s="1"/>
  <c r="Q943" i="20"/>
  <c r="N943" i="20"/>
  <c r="R942" i="20"/>
  <c r="S942" i="20" s="1"/>
  <c r="Q942" i="20"/>
  <c r="N942" i="20"/>
  <c r="R941" i="20"/>
  <c r="S941" i="20" s="1"/>
  <c r="Q941" i="20"/>
  <c r="N941" i="20"/>
  <c r="R940" i="20"/>
  <c r="S940" i="20" s="1"/>
  <c r="Q940" i="20"/>
  <c r="N940" i="20"/>
  <c r="R939" i="20"/>
  <c r="S939" i="20" s="1"/>
  <c r="Q939" i="20"/>
  <c r="N939" i="20"/>
  <c r="R938" i="20"/>
  <c r="S938" i="20" s="1"/>
  <c r="Q938" i="20"/>
  <c r="N938" i="20"/>
  <c r="R937" i="20"/>
  <c r="S937" i="20" s="1"/>
  <c r="Q937" i="20"/>
  <c r="N937" i="20"/>
  <c r="R936" i="20"/>
  <c r="S936" i="20" s="1"/>
  <c r="Q936" i="20"/>
  <c r="N936" i="20"/>
  <c r="R935" i="20"/>
  <c r="S935" i="20" s="1"/>
  <c r="Q935" i="20"/>
  <c r="N935" i="20"/>
  <c r="R934" i="20"/>
  <c r="S934" i="20" s="1"/>
  <c r="Q934" i="20"/>
  <c r="N934" i="20"/>
  <c r="R933" i="20"/>
  <c r="S933" i="20" s="1"/>
  <c r="Q933" i="20"/>
  <c r="N933" i="20"/>
  <c r="R932" i="20"/>
  <c r="S932" i="20" s="1"/>
  <c r="Q932" i="20"/>
  <c r="N932" i="20"/>
  <c r="R931" i="20"/>
  <c r="S931" i="20" s="1"/>
  <c r="Q931" i="20"/>
  <c r="N931" i="20"/>
  <c r="R930" i="20"/>
  <c r="S930" i="20" s="1"/>
  <c r="Q930" i="20"/>
  <c r="N930" i="20"/>
  <c r="R929" i="20"/>
  <c r="S929" i="20" s="1"/>
  <c r="Q929" i="20"/>
  <c r="N929" i="20"/>
  <c r="R928" i="20"/>
  <c r="S928" i="20" s="1"/>
  <c r="Q928" i="20"/>
  <c r="N928" i="20"/>
  <c r="R927" i="20"/>
  <c r="S927" i="20" s="1"/>
  <c r="Q927" i="20"/>
  <c r="N927" i="20"/>
  <c r="R926" i="20"/>
  <c r="S926" i="20" s="1"/>
  <c r="Q926" i="20"/>
  <c r="N926" i="20"/>
  <c r="R925" i="20"/>
  <c r="S925" i="20" s="1"/>
  <c r="Q925" i="20"/>
  <c r="N925" i="20"/>
  <c r="R924" i="20"/>
  <c r="S924" i="20" s="1"/>
  <c r="Q924" i="20"/>
  <c r="N924" i="20"/>
  <c r="R923" i="20"/>
  <c r="S923" i="20" s="1"/>
  <c r="Q923" i="20"/>
  <c r="N923" i="20"/>
  <c r="R922" i="20"/>
  <c r="S922" i="20" s="1"/>
  <c r="Q922" i="20"/>
  <c r="N922" i="20"/>
  <c r="R921" i="20"/>
  <c r="S921" i="20" s="1"/>
  <c r="Q921" i="20"/>
  <c r="N921" i="20"/>
  <c r="R920" i="20"/>
  <c r="S920" i="20" s="1"/>
  <c r="Q920" i="20"/>
  <c r="N920" i="20"/>
  <c r="R919" i="20"/>
  <c r="S919" i="20" s="1"/>
  <c r="Q919" i="20"/>
  <c r="N919" i="20"/>
  <c r="R918" i="20"/>
  <c r="S918" i="20" s="1"/>
  <c r="Q918" i="20"/>
  <c r="N918" i="20"/>
  <c r="R917" i="20"/>
  <c r="S917" i="20" s="1"/>
  <c r="Q917" i="20"/>
  <c r="N917" i="20"/>
  <c r="R916" i="20"/>
  <c r="S916" i="20" s="1"/>
  <c r="Q916" i="20"/>
  <c r="N916" i="20"/>
  <c r="R915" i="20"/>
  <c r="S915" i="20" s="1"/>
  <c r="Q915" i="20"/>
  <c r="N915" i="20"/>
  <c r="R914" i="20"/>
  <c r="S914" i="20" s="1"/>
  <c r="Q914" i="20"/>
  <c r="N914" i="20"/>
  <c r="R913" i="20"/>
  <c r="S913" i="20" s="1"/>
  <c r="Q913" i="20"/>
  <c r="N913" i="20"/>
  <c r="R912" i="20"/>
  <c r="S912" i="20" s="1"/>
  <c r="Q912" i="20"/>
  <c r="N912" i="20"/>
  <c r="R911" i="20"/>
  <c r="S911" i="20" s="1"/>
  <c r="Q911" i="20"/>
  <c r="N911" i="20"/>
  <c r="R910" i="20"/>
  <c r="S910" i="20" s="1"/>
  <c r="Q910" i="20"/>
  <c r="N910" i="20"/>
  <c r="R909" i="20"/>
  <c r="S909" i="20" s="1"/>
  <c r="Q909" i="20"/>
  <c r="N909" i="20"/>
  <c r="R908" i="20"/>
  <c r="S908" i="20" s="1"/>
  <c r="Q908" i="20"/>
  <c r="N908" i="20"/>
  <c r="R907" i="20"/>
  <c r="S907" i="20" s="1"/>
  <c r="Q907" i="20"/>
  <c r="N907" i="20"/>
  <c r="R906" i="20"/>
  <c r="S906" i="20" s="1"/>
  <c r="Q906" i="20"/>
  <c r="N906" i="20"/>
  <c r="R905" i="20"/>
  <c r="S905" i="20" s="1"/>
  <c r="Q905" i="20"/>
  <c r="N905" i="20"/>
  <c r="R904" i="20"/>
  <c r="S904" i="20" s="1"/>
  <c r="Q904" i="20"/>
  <c r="N904" i="20"/>
  <c r="R903" i="20"/>
  <c r="S903" i="20" s="1"/>
  <c r="Q903" i="20"/>
  <c r="N903" i="20"/>
  <c r="R902" i="20"/>
  <c r="S902" i="20" s="1"/>
  <c r="Q902" i="20"/>
  <c r="N902" i="20"/>
  <c r="R901" i="20"/>
  <c r="S901" i="20" s="1"/>
  <c r="Q901" i="20"/>
  <c r="N901" i="20"/>
  <c r="R900" i="20"/>
  <c r="S900" i="20" s="1"/>
  <c r="Q900" i="20"/>
  <c r="N900" i="20"/>
  <c r="R899" i="20"/>
  <c r="S899" i="20" s="1"/>
  <c r="Q899" i="20"/>
  <c r="N899" i="20"/>
  <c r="R898" i="20"/>
  <c r="S898" i="20" s="1"/>
  <c r="Q898" i="20"/>
  <c r="N898" i="20"/>
  <c r="R897" i="20"/>
  <c r="S897" i="20" s="1"/>
  <c r="Q897" i="20"/>
  <c r="N897" i="20"/>
  <c r="R896" i="20"/>
  <c r="S896" i="20" s="1"/>
  <c r="Q896" i="20"/>
  <c r="N896" i="20"/>
  <c r="R895" i="20"/>
  <c r="S895" i="20" s="1"/>
  <c r="Q895" i="20"/>
  <c r="N895" i="20"/>
  <c r="R894" i="20"/>
  <c r="S894" i="20" s="1"/>
  <c r="Q894" i="20"/>
  <c r="N894" i="20"/>
  <c r="R893" i="20"/>
  <c r="S893" i="20" s="1"/>
  <c r="Q893" i="20"/>
  <c r="N893" i="20"/>
  <c r="R892" i="20"/>
  <c r="S892" i="20" s="1"/>
  <c r="Q892" i="20"/>
  <c r="N892" i="20"/>
  <c r="R891" i="20"/>
  <c r="S891" i="20"/>
  <c r="Q891" i="20"/>
  <c r="N891" i="20"/>
  <c r="R890" i="20"/>
  <c r="S890" i="20" s="1"/>
  <c r="Q890" i="20"/>
  <c r="N890" i="20"/>
  <c r="R889" i="20"/>
  <c r="S889" i="20" s="1"/>
  <c r="Q889" i="20"/>
  <c r="N889" i="20"/>
  <c r="R888" i="20"/>
  <c r="S888" i="20" s="1"/>
  <c r="Q888" i="20"/>
  <c r="N888" i="20"/>
  <c r="R887" i="20"/>
  <c r="S887" i="20" s="1"/>
  <c r="Q887" i="20"/>
  <c r="N887" i="20"/>
  <c r="R886" i="20"/>
  <c r="S886" i="20" s="1"/>
  <c r="Q886" i="20"/>
  <c r="N886" i="20"/>
  <c r="R885" i="20"/>
  <c r="S885" i="20" s="1"/>
  <c r="Q885" i="20"/>
  <c r="N885" i="20"/>
  <c r="R884" i="20"/>
  <c r="S884" i="20" s="1"/>
  <c r="Q884" i="20"/>
  <c r="N884" i="20"/>
  <c r="R883" i="20"/>
  <c r="S883" i="20" s="1"/>
  <c r="Q883" i="20"/>
  <c r="N883" i="20"/>
  <c r="R882" i="20"/>
  <c r="S882" i="20" s="1"/>
  <c r="Q882" i="20"/>
  <c r="N882" i="20"/>
  <c r="R881" i="20"/>
  <c r="S881" i="20" s="1"/>
  <c r="Q881" i="20"/>
  <c r="N881" i="20"/>
  <c r="R880" i="20"/>
  <c r="S880" i="20" s="1"/>
  <c r="Q880" i="20"/>
  <c r="N880" i="20"/>
  <c r="R879" i="20"/>
  <c r="S879" i="20" s="1"/>
  <c r="Q879" i="20"/>
  <c r="N879" i="20"/>
  <c r="R878" i="20"/>
  <c r="S878" i="20" s="1"/>
  <c r="Q878" i="20"/>
  <c r="N878" i="20"/>
  <c r="R877" i="20"/>
  <c r="S877" i="20" s="1"/>
  <c r="Q877" i="20"/>
  <c r="N877" i="20"/>
  <c r="R876" i="20"/>
  <c r="S876" i="20" s="1"/>
  <c r="Q876" i="20"/>
  <c r="N876" i="20"/>
  <c r="R875" i="20"/>
  <c r="S875" i="20" s="1"/>
  <c r="Q875" i="20"/>
  <c r="N875" i="20"/>
  <c r="R874" i="20"/>
  <c r="S874" i="20" s="1"/>
  <c r="Q874" i="20"/>
  <c r="N874" i="20"/>
  <c r="R873" i="20"/>
  <c r="S873" i="20" s="1"/>
  <c r="Q873" i="20"/>
  <c r="N873" i="20"/>
  <c r="R872" i="20"/>
  <c r="S872" i="20" s="1"/>
  <c r="Q872" i="20"/>
  <c r="N872" i="20"/>
  <c r="R871" i="20"/>
  <c r="S871" i="20" s="1"/>
  <c r="Q871" i="20"/>
  <c r="N871" i="20"/>
  <c r="R870" i="20"/>
  <c r="S870" i="20" s="1"/>
  <c r="Q870" i="20"/>
  <c r="N870" i="20"/>
  <c r="R869" i="20"/>
  <c r="S869" i="20" s="1"/>
  <c r="Q869" i="20"/>
  <c r="N869" i="20"/>
  <c r="R868" i="20"/>
  <c r="S868" i="20" s="1"/>
  <c r="Q868" i="20"/>
  <c r="N868" i="20"/>
  <c r="R867" i="20"/>
  <c r="S867" i="20" s="1"/>
  <c r="Q867" i="20"/>
  <c r="N867" i="20"/>
  <c r="R866" i="20"/>
  <c r="S866" i="20" s="1"/>
  <c r="Q866" i="20"/>
  <c r="N866" i="20"/>
  <c r="R865" i="20"/>
  <c r="S865" i="20" s="1"/>
  <c r="Q865" i="20"/>
  <c r="N865" i="20"/>
  <c r="R864" i="20"/>
  <c r="S864" i="20" s="1"/>
  <c r="Q864" i="20"/>
  <c r="N864" i="20"/>
  <c r="R863" i="20"/>
  <c r="S863" i="20" s="1"/>
  <c r="Q863" i="20"/>
  <c r="N863" i="20"/>
  <c r="R862" i="20"/>
  <c r="S862" i="20" s="1"/>
  <c r="Q862" i="20"/>
  <c r="N862" i="20"/>
  <c r="R861" i="20"/>
  <c r="S861" i="20" s="1"/>
  <c r="Q861" i="20"/>
  <c r="N861" i="20"/>
  <c r="R860" i="20"/>
  <c r="S860" i="20" s="1"/>
  <c r="Q860" i="20"/>
  <c r="N860" i="20"/>
  <c r="R859" i="20"/>
  <c r="S859" i="20" s="1"/>
  <c r="Q859" i="20"/>
  <c r="N859" i="20"/>
  <c r="R858" i="20"/>
  <c r="S858" i="20" s="1"/>
  <c r="Q858" i="20"/>
  <c r="N858" i="20"/>
  <c r="R857" i="20"/>
  <c r="S857" i="20" s="1"/>
  <c r="Q857" i="20"/>
  <c r="N857" i="20"/>
  <c r="R856" i="20"/>
  <c r="S856" i="20" s="1"/>
  <c r="Q856" i="20"/>
  <c r="N856" i="20"/>
  <c r="R855" i="20"/>
  <c r="S855" i="20" s="1"/>
  <c r="Q855" i="20"/>
  <c r="N855" i="20"/>
  <c r="R854" i="20"/>
  <c r="S854" i="20" s="1"/>
  <c r="Q854" i="20"/>
  <c r="N854" i="20"/>
  <c r="R853" i="20"/>
  <c r="S853" i="20" s="1"/>
  <c r="Q853" i="20"/>
  <c r="N853" i="20"/>
  <c r="R852" i="20"/>
  <c r="S852" i="20" s="1"/>
  <c r="Q852" i="20"/>
  <c r="N852" i="20"/>
  <c r="R851" i="20"/>
  <c r="S851" i="20" s="1"/>
  <c r="Q851" i="20"/>
  <c r="N851" i="20"/>
  <c r="R850" i="20"/>
  <c r="S850" i="20" s="1"/>
  <c r="Q850" i="20"/>
  <c r="N850" i="20"/>
  <c r="R849" i="20"/>
  <c r="S849" i="20" s="1"/>
  <c r="Q849" i="20"/>
  <c r="N849" i="20"/>
  <c r="R848" i="20"/>
  <c r="S848" i="20" s="1"/>
  <c r="Q848" i="20"/>
  <c r="N848" i="20"/>
  <c r="R847" i="20"/>
  <c r="S847" i="20" s="1"/>
  <c r="Q847" i="20"/>
  <c r="N847" i="20"/>
  <c r="R846" i="20"/>
  <c r="S846" i="20" s="1"/>
  <c r="Q846" i="20"/>
  <c r="N846" i="20"/>
  <c r="R845" i="20"/>
  <c r="S845" i="20" s="1"/>
  <c r="Q845" i="20"/>
  <c r="N845" i="20"/>
  <c r="R844" i="20"/>
  <c r="S844" i="20" s="1"/>
  <c r="Q844" i="20"/>
  <c r="N844" i="20"/>
  <c r="R843" i="20"/>
  <c r="S843" i="20" s="1"/>
  <c r="Q843" i="20"/>
  <c r="N843" i="20"/>
  <c r="R842" i="20"/>
  <c r="S842" i="20" s="1"/>
  <c r="Q842" i="20"/>
  <c r="N842" i="20"/>
  <c r="R841" i="20"/>
  <c r="S841" i="20" s="1"/>
  <c r="Q841" i="20"/>
  <c r="N841" i="20"/>
  <c r="R840" i="20"/>
  <c r="S840" i="20" s="1"/>
  <c r="Q840" i="20"/>
  <c r="N840" i="20"/>
  <c r="R839" i="20"/>
  <c r="S839" i="20" s="1"/>
  <c r="Q839" i="20"/>
  <c r="N839" i="20"/>
  <c r="R838" i="20"/>
  <c r="S838" i="20" s="1"/>
  <c r="Q838" i="20"/>
  <c r="N838" i="20"/>
  <c r="R837" i="20"/>
  <c r="S837" i="20" s="1"/>
  <c r="Q837" i="20"/>
  <c r="N837" i="20"/>
  <c r="R836" i="20"/>
  <c r="S836" i="20" s="1"/>
  <c r="Q836" i="20"/>
  <c r="N836" i="20"/>
  <c r="R835" i="20"/>
  <c r="S835" i="20" s="1"/>
  <c r="Q835" i="20"/>
  <c r="N835" i="20"/>
  <c r="R834" i="20"/>
  <c r="S834" i="20" s="1"/>
  <c r="Q834" i="20"/>
  <c r="N834" i="20"/>
  <c r="R833" i="20"/>
  <c r="S833" i="20" s="1"/>
  <c r="Q833" i="20"/>
  <c r="N833" i="20"/>
  <c r="R832" i="20"/>
  <c r="S832" i="20" s="1"/>
  <c r="Q832" i="20"/>
  <c r="N832" i="20"/>
  <c r="R831" i="20"/>
  <c r="S831" i="20" s="1"/>
  <c r="Q831" i="20"/>
  <c r="N831" i="20"/>
  <c r="R830" i="20"/>
  <c r="S830" i="20" s="1"/>
  <c r="Q830" i="20"/>
  <c r="N830" i="20"/>
  <c r="R829" i="20"/>
  <c r="S829" i="20" s="1"/>
  <c r="Q829" i="20"/>
  <c r="N829" i="20"/>
  <c r="R828" i="20"/>
  <c r="S828" i="20" s="1"/>
  <c r="Q828" i="20"/>
  <c r="N828" i="20"/>
  <c r="R827" i="20"/>
  <c r="S827" i="20" s="1"/>
  <c r="Q827" i="20"/>
  <c r="N827" i="20"/>
  <c r="R826" i="20"/>
  <c r="S826" i="20" s="1"/>
  <c r="Q826" i="20"/>
  <c r="N826" i="20"/>
  <c r="R825" i="20"/>
  <c r="S825" i="20" s="1"/>
  <c r="Q825" i="20"/>
  <c r="N825" i="20"/>
  <c r="R824" i="20"/>
  <c r="S824" i="20" s="1"/>
  <c r="Q824" i="20"/>
  <c r="N824" i="20"/>
  <c r="R823" i="20"/>
  <c r="S823" i="20" s="1"/>
  <c r="Q823" i="20"/>
  <c r="N823" i="20"/>
  <c r="R822" i="20"/>
  <c r="S822" i="20" s="1"/>
  <c r="Q822" i="20"/>
  <c r="N822" i="20"/>
  <c r="R821" i="20"/>
  <c r="S821" i="20" s="1"/>
  <c r="Q821" i="20"/>
  <c r="N821" i="20"/>
  <c r="R820" i="20"/>
  <c r="S820" i="20" s="1"/>
  <c r="Q820" i="20"/>
  <c r="N820" i="20"/>
  <c r="R819" i="20"/>
  <c r="S819" i="20" s="1"/>
  <c r="Q819" i="20"/>
  <c r="N819" i="20"/>
  <c r="R818" i="20"/>
  <c r="S818" i="20" s="1"/>
  <c r="Q818" i="20"/>
  <c r="N818" i="20"/>
  <c r="R817" i="20"/>
  <c r="S817" i="20" s="1"/>
  <c r="Q817" i="20"/>
  <c r="N817" i="20"/>
  <c r="R816" i="20"/>
  <c r="S816" i="20" s="1"/>
  <c r="Q816" i="20"/>
  <c r="N816" i="20"/>
  <c r="R815" i="20"/>
  <c r="S815" i="20" s="1"/>
  <c r="Q815" i="20"/>
  <c r="N815" i="20"/>
  <c r="R814" i="20"/>
  <c r="S814" i="20" s="1"/>
  <c r="Q814" i="20"/>
  <c r="N814" i="20"/>
  <c r="R813" i="20"/>
  <c r="S813" i="20" s="1"/>
  <c r="Q813" i="20"/>
  <c r="N813" i="20"/>
  <c r="R812" i="20"/>
  <c r="S812" i="20" s="1"/>
  <c r="Q812" i="20"/>
  <c r="N812" i="20"/>
  <c r="R811" i="20"/>
  <c r="S811" i="20" s="1"/>
  <c r="Q811" i="20"/>
  <c r="N811" i="20"/>
  <c r="R810" i="20"/>
  <c r="S810" i="20"/>
  <c r="Q810" i="20"/>
  <c r="N810" i="20"/>
  <c r="R809" i="20"/>
  <c r="S809" i="20" s="1"/>
  <c r="Q809" i="20"/>
  <c r="N809" i="20"/>
  <c r="R808" i="20"/>
  <c r="S808" i="20" s="1"/>
  <c r="Q808" i="20"/>
  <c r="N808" i="20"/>
  <c r="R807" i="20"/>
  <c r="S807" i="20" s="1"/>
  <c r="Q807" i="20"/>
  <c r="N807" i="20"/>
  <c r="R806" i="20"/>
  <c r="S806" i="20" s="1"/>
  <c r="Q806" i="20"/>
  <c r="N806" i="20"/>
  <c r="R805" i="20"/>
  <c r="S805" i="20" s="1"/>
  <c r="Q805" i="20"/>
  <c r="N805" i="20"/>
  <c r="R804" i="20"/>
  <c r="S804" i="20" s="1"/>
  <c r="Q804" i="20"/>
  <c r="N804" i="20"/>
  <c r="R803" i="20"/>
  <c r="S803" i="20" s="1"/>
  <c r="Q803" i="20"/>
  <c r="N803" i="20"/>
  <c r="R802" i="20"/>
  <c r="S802" i="20" s="1"/>
  <c r="Q802" i="20"/>
  <c r="N802" i="20"/>
  <c r="R801" i="20"/>
  <c r="S801" i="20" s="1"/>
  <c r="Q801" i="20"/>
  <c r="N801" i="20"/>
  <c r="R800" i="20"/>
  <c r="S800" i="20" s="1"/>
  <c r="Q800" i="20"/>
  <c r="N800" i="20"/>
  <c r="R799" i="20"/>
  <c r="S799" i="20" s="1"/>
  <c r="Q799" i="20"/>
  <c r="N799" i="20"/>
  <c r="R798" i="20"/>
  <c r="S798" i="20" s="1"/>
  <c r="Q798" i="20"/>
  <c r="N798" i="20"/>
  <c r="R797" i="20"/>
  <c r="S797" i="20" s="1"/>
  <c r="Q797" i="20"/>
  <c r="N797" i="20"/>
  <c r="R796" i="20"/>
  <c r="S796" i="20"/>
  <c r="Q796" i="20"/>
  <c r="N796" i="20"/>
  <c r="R795" i="20"/>
  <c r="S795" i="20" s="1"/>
  <c r="Q795" i="20"/>
  <c r="N795" i="20"/>
  <c r="R794" i="20"/>
  <c r="S794" i="20" s="1"/>
  <c r="Q794" i="20"/>
  <c r="N794" i="20"/>
  <c r="R793" i="20"/>
  <c r="S793" i="20" s="1"/>
  <c r="Q793" i="20"/>
  <c r="N793" i="20"/>
  <c r="R792" i="20"/>
  <c r="S792" i="20" s="1"/>
  <c r="Q792" i="20"/>
  <c r="N792" i="20"/>
  <c r="R791" i="20"/>
  <c r="S791" i="20" s="1"/>
  <c r="Q791" i="20"/>
  <c r="N791" i="20"/>
  <c r="R790" i="20"/>
  <c r="S790" i="20" s="1"/>
  <c r="Q790" i="20"/>
  <c r="N790" i="20"/>
  <c r="R789" i="20"/>
  <c r="S789" i="20" s="1"/>
  <c r="Q789" i="20"/>
  <c r="N789" i="20"/>
  <c r="R788" i="20"/>
  <c r="S788" i="20" s="1"/>
  <c r="Q788" i="20"/>
  <c r="N788" i="20"/>
  <c r="R787" i="20"/>
  <c r="S787" i="20" s="1"/>
  <c r="Q787" i="20"/>
  <c r="N787" i="20"/>
  <c r="R786" i="20"/>
  <c r="S786" i="20" s="1"/>
  <c r="Q786" i="20"/>
  <c r="N786" i="20"/>
  <c r="R785" i="20"/>
  <c r="S785" i="20" s="1"/>
  <c r="Q785" i="20"/>
  <c r="N785" i="20"/>
  <c r="R784" i="20"/>
  <c r="S784" i="20" s="1"/>
  <c r="Q784" i="20"/>
  <c r="N784" i="20"/>
  <c r="R783" i="20"/>
  <c r="S783" i="20" s="1"/>
  <c r="Q783" i="20"/>
  <c r="N783" i="20"/>
  <c r="R782" i="20"/>
  <c r="S782" i="20" s="1"/>
  <c r="Q782" i="20"/>
  <c r="N782" i="20"/>
  <c r="R781" i="20"/>
  <c r="S781" i="20" s="1"/>
  <c r="Q781" i="20"/>
  <c r="N781" i="20"/>
  <c r="R780" i="20"/>
  <c r="S780" i="20" s="1"/>
  <c r="Q780" i="20"/>
  <c r="N780" i="20"/>
  <c r="R779" i="20"/>
  <c r="S779" i="20" s="1"/>
  <c r="Q779" i="20"/>
  <c r="N779" i="20"/>
  <c r="R778" i="20"/>
  <c r="S778" i="20" s="1"/>
  <c r="Q778" i="20"/>
  <c r="N778" i="20"/>
  <c r="R777" i="20"/>
  <c r="S777" i="20" s="1"/>
  <c r="Q777" i="20"/>
  <c r="N777" i="20"/>
  <c r="R776" i="20"/>
  <c r="S776" i="20" s="1"/>
  <c r="Q776" i="20"/>
  <c r="N776" i="20"/>
  <c r="R775" i="20"/>
  <c r="S775" i="20" s="1"/>
  <c r="Q775" i="20"/>
  <c r="N775" i="20"/>
  <c r="R774" i="20"/>
  <c r="S774" i="20" s="1"/>
  <c r="Q774" i="20"/>
  <c r="N774" i="20"/>
  <c r="R773" i="20"/>
  <c r="S773" i="20" s="1"/>
  <c r="Q773" i="20"/>
  <c r="N773" i="20"/>
  <c r="R772" i="20"/>
  <c r="S772" i="20" s="1"/>
  <c r="Q772" i="20"/>
  <c r="N772" i="20"/>
  <c r="R771" i="20"/>
  <c r="S771" i="20" s="1"/>
  <c r="Q771" i="20"/>
  <c r="N771" i="20"/>
  <c r="R770" i="20"/>
  <c r="S770" i="20" s="1"/>
  <c r="Q770" i="20"/>
  <c r="N770" i="20"/>
  <c r="R769" i="20"/>
  <c r="S769" i="20" s="1"/>
  <c r="Q769" i="20"/>
  <c r="N769" i="20"/>
  <c r="R768" i="20"/>
  <c r="S768" i="20" s="1"/>
  <c r="Q768" i="20"/>
  <c r="N768" i="20"/>
  <c r="R767" i="20"/>
  <c r="S767" i="20" s="1"/>
  <c r="Q767" i="20"/>
  <c r="N767" i="20"/>
  <c r="R766" i="20"/>
  <c r="S766" i="20" s="1"/>
  <c r="Q766" i="20"/>
  <c r="N766" i="20"/>
  <c r="R765" i="20"/>
  <c r="S765" i="20" s="1"/>
  <c r="Q765" i="20"/>
  <c r="N765" i="20"/>
  <c r="R764" i="20"/>
  <c r="S764" i="20" s="1"/>
  <c r="Q764" i="20"/>
  <c r="N764" i="20"/>
  <c r="R763" i="20"/>
  <c r="S763" i="20" s="1"/>
  <c r="Q763" i="20"/>
  <c r="N763" i="20"/>
  <c r="R762" i="20"/>
  <c r="S762" i="20" s="1"/>
  <c r="Q762" i="20"/>
  <c r="N762" i="20"/>
  <c r="R761" i="20"/>
  <c r="S761" i="20" s="1"/>
  <c r="Q761" i="20"/>
  <c r="N761" i="20"/>
  <c r="R760" i="20"/>
  <c r="S760" i="20" s="1"/>
  <c r="Q760" i="20"/>
  <c r="N760" i="20"/>
  <c r="R759" i="20"/>
  <c r="S759" i="20" s="1"/>
  <c r="Q759" i="20"/>
  <c r="N759" i="20"/>
  <c r="R758" i="20"/>
  <c r="S758" i="20" s="1"/>
  <c r="Q758" i="20"/>
  <c r="N758" i="20"/>
  <c r="R757" i="20"/>
  <c r="S757" i="20" s="1"/>
  <c r="Q757" i="20"/>
  <c r="N757" i="20"/>
  <c r="R756" i="20"/>
  <c r="S756" i="20" s="1"/>
  <c r="Q756" i="20"/>
  <c r="N756" i="20"/>
  <c r="R755" i="20"/>
  <c r="S755" i="20" s="1"/>
  <c r="Q755" i="20"/>
  <c r="N755" i="20"/>
  <c r="R754" i="20"/>
  <c r="S754" i="20" s="1"/>
  <c r="Q754" i="20"/>
  <c r="N754" i="20"/>
  <c r="R753" i="20"/>
  <c r="S753" i="20" s="1"/>
  <c r="Q753" i="20"/>
  <c r="N753" i="20"/>
  <c r="R752" i="20"/>
  <c r="S752" i="20" s="1"/>
  <c r="Q752" i="20"/>
  <c r="N752" i="20"/>
  <c r="R751" i="20"/>
  <c r="S751" i="20" s="1"/>
  <c r="Q751" i="20"/>
  <c r="N751" i="20"/>
  <c r="R750" i="20"/>
  <c r="S750" i="20" s="1"/>
  <c r="Q750" i="20"/>
  <c r="N750" i="20"/>
  <c r="R749" i="20"/>
  <c r="S749" i="20" s="1"/>
  <c r="Q749" i="20"/>
  <c r="N749" i="20"/>
  <c r="R748" i="20"/>
  <c r="S748" i="20" s="1"/>
  <c r="Q748" i="20"/>
  <c r="N748" i="20"/>
  <c r="R747" i="20"/>
  <c r="S747" i="20" s="1"/>
  <c r="Q747" i="20"/>
  <c r="N747" i="20"/>
  <c r="R746" i="20"/>
  <c r="S746" i="20" s="1"/>
  <c r="Q746" i="20"/>
  <c r="N746" i="20"/>
  <c r="R745" i="20"/>
  <c r="S745" i="20" s="1"/>
  <c r="Q745" i="20"/>
  <c r="N745" i="20"/>
  <c r="R744" i="20"/>
  <c r="S744" i="20" s="1"/>
  <c r="Q744" i="20"/>
  <c r="N744" i="20"/>
  <c r="R743" i="20"/>
  <c r="S743" i="20" s="1"/>
  <c r="Q743" i="20"/>
  <c r="N743" i="20"/>
  <c r="R742" i="20"/>
  <c r="S742" i="20" s="1"/>
  <c r="Q742" i="20"/>
  <c r="N742" i="20"/>
  <c r="R741" i="20"/>
  <c r="S741" i="20" s="1"/>
  <c r="Q741" i="20"/>
  <c r="N741" i="20"/>
  <c r="R740" i="20"/>
  <c r="S740" i="20" s="1"/>
  <c r="Q740" i="20"/>
  <c r="N740" i="20"/>
  <c r="R739" i="20"/>
  <c r="S739" i="20" s="1"/>
  <c r="Q739" i="20"/>
  <c r="N739" i="20"/>
  <c r="R738" i="20"/>
  <c r="S738" i="20" s="1"/>
  <c r="Q738" i="20"/>
  <c r="N738" i="20"/>
  <c r="R737" i="20"/>
  <c r="S737" i="20" s="1"/>
  <c r="Q737" i="20"/>
  <c r="N737" i="20"/>
  <c r="R736" i="20"/>
  <c r="S736" i="20" s="1"/>
  <c r="Q736" i="20"/>
  <c r="N736" i="20"/>
  <c r="R735" i="20"/>
  <c r="S735" i="20" s="1"/>
  <c r="Q735" i="20"/>
  <c r="N735" i="20"/>
  <c r="R734" i="20"/>
  <c r="S734" i="20" s="1"/>
  <c r="Q734" i="20"/>
  <c r="N734" i="20"/>
  <c r="R733" i="20"/>
  <c r="S733" i="20" s="1"/>
  <c r="Q733" i="20"/>
  <c r="N733" i="20"/>
  <c r="R732" i="20"/>
  <c r="S732" i="20" s="1"/>
  <c r="Q732" i="20"/>
  <c r="N732" i="20"/>
  <c r="R731" i="20"/>
  <c r="S731" i="20" s="1"/>
  <c r="Q731" i="20"/>
  <c r="N731" i="20"/>
  <c r="R730" i="20"/>
  <c r="S730" i="20" s="1"/>
  <c r="Q730" i="20"/>
  <c r="N730" i="20"/>
  <c r="R729" i="20"/>
  <c r="S729" i="20" s="1"/>
  <c r="Q729" i="20"/>
  <c r="N729" i="20"/>
  <c r="R728" i="20"/>
  <c r="S728" i="20" s="1"/>
  <c r="Q728" i="20"/>
  <c r="N728" i="20"/>
  <c r="R727" i="20"/>
  <c r="S727" i="20" s="1"/>
  <c r="Q727" i="20"/>
  <c r="N727" i="20"/>
  <c r="R726" i="20"/>
  <c r="S726" i="20" s="1"/>
  <c r="Q726" i="20"/>
  <c r="N726" i="20"/>
  <c r="R725" i="20"/>
  <c r="S725" i="20" s="1"/>
  <c r="Q725" i="20"/>
  <c r="N725" i="20"/>
  <c r="R724" i="20"/>
  <c r="S724" i="20" s="1"/>
  <c r="Q724" i="20"/>
  <c r="N724" i="20"/>
  <c r="R723" i="20"/>
  <c r="S723" i="20" s="1"/>
  <c r="Q723" i="20"/>
  <c r="N723" i="20"/>
  <c r="R722" i="20"/>
  <c r="S722" i="20" s="1"/>
  <c r="Q722" i="20"/>
  <c r="N722" i="20"/>
  <c r="R721" i="20"/>
  <c r="S721" i="20" s="1"/>
  <c r="Q721" i="20"/>
  <c r="N721" i="20"/>
  <c r="R720" i="20"/>
  <c r="S720" i="20" s="1"/>
  <c r="Q720" i="20"/>
  <c r="N720" i="20"/>
  <c r="R719" i="20"/>
  <c r="S719" i="20" s="1"/>
  <c r="Q719" i="20"/>
  <c r="N719" i="20"/>
  <c r="R718" i="20"/>
  <c r="S718" i="20" s="1"/>
  <c r="Q718" i="20"/>
  <c r="N718" i="20"/>
  <c r="R717" i="20"/>
  <c r="S717" i="20" s="1"/>
  <c r="Q717" i="20"/>
  <c r="N717" i="20"/>
  <c r="R716" i="20"/>
  <c r="S716" i="20" s="1"/>
  <c r="Q716" i="20"/>
  <c r="N716" i="20"/>
  <c r="R715" i="20"/>
  <c r="S715" i="20" s="1"/>
  <c r="Q715" i="20"/>
  <c r="N715" i="20"/>
  <c r="R714" i="20"/>
  <c r="S714" i="20" s="1"/>
  <c r="Q714" i="20"/>
  <c r="N714" i="20"/>
  <c r="R713" i="20"/>
  <c r="S713" i="20" s="1"/>
  <c r="Q713" i="20"/>
  <c r="N713" i="20"/>
  <c r="R712" i="20"/>
  <c r="S712" i="20" s="1"/>
  <c r="Q712" i="20"/>
  <c r="N712" i="20"/>
  <c r="R711" i="20"/>
  <c r="S711" i="20" s="1"/>
  <c r="Q711" i="20"/>
  <c r="N711" i="20"/>
  <c r="R710" i="20"/>
  <c r="S710" i="20" s="1"/>
  <c r="Q710" i="20"/>
  <c r="N710" i="20"/>
  <c r="R709" i="20"/>
  <c r="S709" i="20" s="1"/>
  <c r="Q709" i="20"/>
  <c r="N709" i="20"/>
  <c r="R708" i="20"/>
  <c r="S708" i="20" s="1"/>
  <c r="Q708" i="20"/>
  <c r="N708" i="20"/>
  <c r="R707" i="20"/>
  <c r="S707" i="20" s="1"/>
  <c r="Q707" i="20"/>
  <c r="N707" i="20"/>
  <c r="R706" i="20"/>
  <c r="S706" i="20" s="1"/>
  <c r="Q706" i="20"/>
  <c r="N706" i="20"/>
  <c r="R705" i="20"/>
  <c r="S705" i="20" s="1"/>
  <c r="Q705" i="20"/>
  <c r="N705" i="20"/>
  <c r="R704" i="20"/>
  <c r="S704" i="20" s="1"/>
  <c r="Q704" i="20"/>
  <c r="N704" i="20"/>
  <c r="R703" i="20"/>
  <c r="S703" i="20" s="1"/>
  <c r="Q703" i="20"/>
  <c r="N703" i="20"/>
  <c r="R702" i="20"/>
  <c r="S702" i="20" s="1"/>
  <c r="Q702" i="20"/>
  <c r="N702" i="20"/>
  <c r="R701" i="20"/>
  <c r="S701" i="20" s="1"/>
  <c r="Q701" i="20"/>
  <c r="N701" i="20"/>
  <c r="R700" i="20"/>
  <c r="S700" i="20" s="1"/>
  <c r="Q700" i="20"/>
  <c r="N700" i="20"/>
  <c r="R699" i="20"/>
  <c r="S699" i="20" s="1"/>
  <c r="Q699" i="20"/>
  <c r="N699" i="20"/>
  <c r="R698" i="20"/>
  <c r="S698" i="20" s="1"/>
  <c r="Q698" i="20"/>
  <c r="N698" i="20"/>
  <c r="R697" i="20"/>
  <c r="S697" i="20" s="1"/>
  <c r="Q697" i="20"/>
  <c r="N697" i="20"/>
  <c r="R696" i="20"/>
  <c r="S696" i="20" s="1"/>
  <c r="Q696" i="20"/>
  <c r="N696" i="20"/>
  <c r="R695" i="20"/>
  <c r="S695" i="20" s="1"/>
  <c r="Q695" i="20"/>
  <c r="N695" i="20"/>
  <c r="R694" i="20"/>
  <c r="S694" i="20"/>
  <c r="Q694" i="20"/>
  <c r="N694" i="20"/>
  <c r="R693" i="20"/>
  <c r="S693" i="20" s="1"/>
  <c r="Q693" i="20"/>
  <c r="N693" i="20"/>
  <c r="R692" i="20"/>
  <c r="S692" i="20" s="1"/>
  <c r="Q692" i="20"/>
  <c r="N692" i="20"/>
  <c r="R691" i="20"/>
  <c r="S691" i="20" s="1"/>
  <c r="Q691" i="20"/>
  <c r="N691" i="20"/>
  <c r="R690" i="20"/>
  <c r="S690" i="20" s="1"/>
  <c r="Q690" i="20"/>
  <c r="N690" i="20"/>
  <c r="R689" i="20"/>
  <c r="S689" i="20" s="1"/>
  <c r="Q689" i="20"/>
  <c r="N689" i="20"/>
  <c r="R688" i="20"/>
  <c r="S688" i="20" s="1"/>
  <c r="Q688" i="20"/>
  <c r="N688" i="20"/>
  <c r="R687" i="20"/>
  <c r="S687" i="20" s="1"/>
  <c r="Q687" i="20"/>
  <c r="N687" i="20"/>
  <c r="R686" i="20"/>
  <c r="S686" i="20" s="1"/>
  <c r="Q686" i="20"/>
  <c r="N686" i="20"/>
  <c r="R685" i="20"/>
  <c r="S685" i="20" s="1"/>
  <c r="Q685" i="20"/>
  <c r="N685" i="20"/>
  <c r="R684" i="20"/>
  <c r="S684" i="20" s="1"/>
  <c r="Q684" i="20"/>
  <c r="N684" i="20"/>
  <c r="R683" i="20"/>
  <c r="S683" i="20" s="1"/>
  <c r="Q683" i="20"/>
  <c r="N683" i="20"/>
  <c r="R682" i="20"/>
  <c r="S682" i="20" s="1"/>
  <c r="Q682" i="20"/>
  <c r="N682" i="20"/>
  <c r="R681" i="20"/>
  <c r="S681" i="20" s="1"/>
  <c r="Q681" i="20"/>
  <c r="N681" i="20"/>
  <c r="R680" i="20"/>
  <c r="S680" i="20" s="1"/>
  <c r="Q680" i="20"/>
  <c r="N680" i="20"/>
  <c r="R679" i="20"/>
  <c r="S679" i="20" s="1"/>
  <c r="Q679" i="20"/>
  <c r="N679" i="20"/>
  <c r="R678" i="20"/>
  <c r="S678" i="20" s="1"/>
  <c r="Q678" i="20"/>
  <c r="N678" i="20"/>
  <c r="R677" i="20"/>
  <c r="S677" i="20" s="1"/>
  <c r="Q677" i="20"/>
  <c r="N677" i="20"/>
  <c r="R676" i="20"/>
  <c r="S676" i="20" s="1"/>
  <c r="Q676" i="20"/>
  <c r="N676" i="20"/>
  <c r="R675" i="20"/>
  <c r="S675" i="20" s="1"/>
  <c r="Q675" i="20"/>
  <c r="N675" i="20"/>
  <c r="R674" i="20"/>
  <c r="S674" i="20" s="1"/>
  <c r="Q674" i="20"/>
  <c r="N674" i="20"/>
  <c r="R673" i="20"/>
  <c r="S673" i="20" s="1"/>
  <c r="Q673" i="20"/>
  <c r="N673" i="20"/>
  <c r="R672" i="20"/>
  <c r="S672" i="20" s="1"/>
  <c r="Q672" i="20"/>
  <c r="N672" i="20"/>
  <c r="R671" i="20"/>
  <c r="S671" i="20" s="1"/>
  <c r="Q671" i="20"/>
  <c r="N671" i="20"/>
  <c r="R670" i="20"/>
  <c r="S670" i="20" s="1"/>
  <c r="Q670" i="20"/>
  <c r="N670" i="20"/>
  <c r="R669" i="20"/>
  <c r="S669" i="20" s="1"/>
  <c r="Q669" i="20"/>
  <c r="N669" i="20"/>
  <c r="R668" i="20"/>
  <c r="S668" i="20" s="1"/>
  <c r="Q668" i="20"/>
  <c r="N668" i="20"/>
  <c r="R667" i="20"/>
  <c r="S667" i="20" s="1"/>
  <c r="Q667" i="20"/>
  <c r="N667" i="20"/>
  <c r="R666" i="20"/>
  <c r="S666" i="20" s="1"/>
  <c r="Q666" i="20"/>
  <c r="N666" i="20"/>
  <c r="R665" i="20"/>
  <c r="S665" i="20" s="1"/>
  <c r="Q665" i="20"/>
  <c r="N665" i="20"/>
  <c r="R664" i="20"/>
  <c r="S664" i="20" s="1"/>
  <c r="Q664" i="20"/>
  <c r="N664" i="20"/>
  <c r="R663" i="20"/>
  <c r="S663" i="20" s="1"/>
  <c r="Q663" i="20"/>
  <c r="N663" i="20"/>
  <c r="R662" i="20"/>
  <c r="S662" i="20" s="1"/>
  <c r="Q662" i="20"/>
  <c r="N662" i="20"/>
  <c r="R661" i="20"/>
  <c r="S661" i="20" s="1"/>
  <c r="Q661" i="20"/>
  <c r="N661" i="20"/>
  <c r="R660" i="20"/>
  <c r="S660" i="20" s="1"/>
  <c r="Q660" i="20"/>
  <c r="N660" i="20"/>
  <c r="R659" i="20"/>
  <c r="S659" i="20" s="1"/>
  <c r="Q659" i="20"/>
  <c r="N659" i="20"/>
  <c r="R658" i="20"/>
  <c r="S658" i="20" s="1"/>
  <c r="Q658" i="20"/>
  <c r="N658" i="20"/>
  <c r="R657" i="20"/>
  <c r="S657" i="20" s="1"/>
  <c r="Q657" i="20"/>
  <c r="N657" i="20"/>
  <c r="R656" i="20"/>
  <c r="S656" i="20" s="1"/>
  <c r="Q656" i="20"/>
  <c r="N656" i="20"/>
  <c r="R655" i="20"/>
  <c r="S655" i="20" s="1"/>
  <c r="Q655" i="20"/>
  <c r="N655" i="20"/>
  <c r="R654" i="20"/>
  <c r="S654" i="20" s="1"/>
  <c r="Q654" i="20"/>
  <c r="N654" i="20"/>
  <c r="R653" i="20"/>
  <c r="S653" i="20" s="1"/>
  <c r="Q653" i="20"/>
  <c r="N653" i="20"/>
  <c r="R652" i="20"/>
  <c r="S652" i="20" s="1"/>
  <c r="Q652" i="20"/>
  <c r="N652" i="20"/>
  <c r="R651" i="20"/>
  <c r="S651" i="20" s="1"/>
  <c r="Q651" i="20"/>
  <c r="N651" i="20"/>
  <c r="R650" i="20"/>
  <c r="S650" i="20" s="1"/>
  <c r="Q650" i="20"/>
  <c r="N650" i="20"/>
  <c r="R649" i="20"/>
  <c r="S649" i="20" s="1"/>
  <c r="Q649" i="20"/>
  <c r="N649" i="20"/>
  <c r="R648" i="20"/>
  <c r="S648" i="20" s="1"/>
  <c r="Q648" i="20"/>
  <c r="N648" i="20"/>
  <c r="R647" i="20"/>
  <c r="S647" i="20" s="1"/>
  <c r="Q647" i="20"/>
  <c r="N647" i="20"/>
  <c r="R646" i="20"/>
  <c r="S646" i="20" s="1"/>
  <c r="Q646" i="20"/>
  <c r="N646" i="20"/>
  <c r="R645" i="20"/>
  <c r="S645" i="20" s="1"/>
  <c r="Q645" i="20"/>
  <c r="N645" i="20"/>
  <c r="R644" i="20"/>
  <c r="S644" i="20" s="1"/>
  <c r="Q644" i="20"/>
  <c r="N644" i="20"/>
  <c r="R643" i="20"/>
  <c r="S643" i="20" s="1"/>
  <c r="Q643" i="20"/>
  <c r="N643" i="20"/>
  <c r="R642" i="20"/>
  <c r="S642" i="20" s="1"/>
  <c r="Q642" i="20"/>
  <c r="N642" i="20"/>
  <c r="R641" i="20"/>
  <c r="S641" i="20" s="1"/>
  <c r="Q641" i="20"/>
  <c r="N641" i="20"/>
  <c r="R640" i="20"/>
  <c r="S640" i="20" s="1"/>
  <c r="Q640" i="20"/>
  <c r="N640" i="20"/>
  <c r="R639" i="20"/>
  <c r="S639" i="20" s="1"/>
  <c r="Q639" i="20"/>
  <c r="N639" i="20"/>
  <c r="R638" i="20"/>
  <c r="S638" i="20" s="1"/>
  <c r="Q638" i="20"/>
  <c r="N638" i="20"/>
  <c r="R637" i="20"/>
  <c r="S637" i="20" s="1"/>
  <c r="Q637" i="20"/>
  <c r="N637" i="20"/>
  <c r="R636" i="20"/>
  <c r="S636" i="20" s="1"/>
  <c r="Q636" i="20"/>
  <c r="N636" i="20"/>
  <c r="R635" i="20"/>
  <c r="S635" i="20" s="1"/>
  <c r="Q635" i="20"/>
  <c r="N635" i="20"/>
  <c r="R634" i="20"/>
  <c r="S634" i="20" s="1"/>
  <c r="Q634" i="20"/>
  <c r="N634" i="20"/>
  <c r="R633" i="20"/>
  <c r="S633" i="20" s="1"/>
  <c r="Q633" i="20"/>
  <c r="N633" i="20"/>
  <c r="R632" i="20"/>
  <c r="S632" i="20" s="1"/>
  <c r="Q632" i="20"/>
  <c r="N632" i="20"/>
  <c r="R631" i="20"/>
  <c r="S631" i="20" s="1"/>
  <c r="Q631" i="20"/>
  <c r="N631" i="20"/>
  <c r="R630" i="20"/>
  <c r="S630" i="20" s="1"/>
  <c r="Q630" i="20"/>
  <c r="N630" i="20"/>
  <c r="R629" i="20"/>
  <c r="S629" i="20" s="1"/>
  <c r="Q629" i="20"/>
  <c r="N629" i="20"/>
  <c r="R628" i="20"/>
  <c r="S628" i="20" s="1"/>
  <c r="Q628" i="20"/>
  <c r="N628" i="20"/>
  <c r="R627" i="20"/>
  <c r="S627" i="20" s="1"/>
  <c r="Q627" i="20"/>
  <c r="N627" i="20"/>
  <c r="R626" i="20"/>
  <c r="S626" i="20" s="1"/>
  <c r="Q626" i="20"/>
  <c r="N626" i="20"/>
  <c r="R625" i="20"/>
  <c r="S625" i="20" s="1"/>
  <c r="Q625" i="20"/>
  <c r="N625" i="20"/>
  <c r="R624" i="20"/>
  <c r="S624" i="20" s="1"/>
  <c r="Q624" i="20"/>
  <c r="N624" i="20"/>
  <c r="R623" i="20"/>
  <c r="S623" i="20" s="1"/>
  <c r="Q623" i="20"/>
  <c r="N623" i="20"/>
  <c r="R622" i="20"/>
  <c r="S622" i="20" s="1"/>
  <c r="Q622" i="20"/>
  <c r="N622" i="20"/>
  <c r="R621" i="20"/>
  <c r="S621" i="20" s="1"/>
  <c r="Q621" i="20"/>
  <c r="N621" i="20"/>
  <c r="R620" i="20"/>
  <c r="S620" i="20" s="1"/>
  <c r="Q620" i="20"/>
  <c r="N620" i="20"/>
  <c r="R619" i="20"/>
  <c r="S619" i="20" s="1"/>
  <c r="Q619" i="20"/>
  <c r="N619" i="20"/>
  <c r="R618" i="20"/>
  <c r="S618" i="20" s="1"/>
  <c r="Q618" i="20"/>
  <c r="N618" i="20"/>
  <c r="R617" i="20"/>
  <c r="S617" i="20" s="1"/>
  <c r="Q617" i="20"/>
  <c r="N617" i="20"/>
  <c r="R616" i="20"/>
  <c r="S616" i="20" s="1"/>
  <c r="Q616" i="20"/>
  <c r="N616" i="20"/>
  <c r="R615" i="20"/>
  <c r="S615" i="20" s="1"/>
  <c r="Q615" i="20"/>
  <c r="N615" i="20"/>
  <c r="R614" i="20"/>
  <c r="S614" i="20" s="1"/>
  <c r="Q614" i="20"/>
  <c r="N614" i="20"/>
  <c r="R613" i="20"/>
  <c r="S613" i="20" s="1"/>
  <c r="Q613" i="20"/>
  <c r="N613" i="20"/>
  <c r="R612" i="20"/>
  <c r="S612" i="20" s="1"/>
  <c r="Q612" i="20"/>
  <c r="N612" i="20"/>
  <c r="R611" i="20"/>
  <c r="S611" i="20" s="1"/>
  <c r="Q611" i="20"/>
  <c r="N611" i="20"/>
  <c r="R610" i="20"/>
  <c r="S610" i="20" s="1"/>
  <c r="Q610" i="20"/>
  <c r="N610" i="20"/>
  <c r="R609" i="20"/>
  <c r="S609" i="20" s="1"/>
  <c r="Q609" i="20"/>
  <c r="N609" i="20"/>
  <c r="R608" i="20"/>
  <c r="S608" i="20" s="1"/>
  <c r="Q608" i="20"/>
  <c r="N608" i="20"/>
  <c r="R607" i="20"/>
  <c r="S607" i="20" s="1"/>
  <c r="Q607" i="20"/>
  <c r="N607" i="20"/>
  <c r="R606" i="20"/>
  <c r="S606" i="20" s="1"/>
  <c r="Q606" i="20"/>
  <c r="N606" i="20"/>
  <c r="R605" i="20"/>
  <c r="S605" i="20" s="1"/>
  <c r="Q605" i="20"/>
  <c r="N605" i="20"/>
  <c r="R604" i="20"/>
  <c r="S604" i="20" s="1"/>
  <c r="Q604" i="20"/>
  <c r="N604" i="20"/>
  <c r="R603" i="20"/>
  <c r="S603" i="20" s="1"/>
  <c r="Q603" i="20"/>
  <c r="N603" i="20"/>
  <c r="R602" i="20"/>
  <c r="S602" i="20" s="1"/>
  <c r="Q602" i="20"/>
  <c r="N602" i="20"/>
  <c r="R601" i="20"/>
  <c r="S601" i="20" s="1"/>
  <c r="Q601" i="20"/>
  <c r="N601" i="20"/>
  <c r="R600" i="20"/>
  <c r="S600" i="20" s="1"/>
  <c r="Q600" i="20"/>
  <c r="N600" i="20"/>
  <c r="R599" i="20"/>
  <c r="S599" i="20" s="1"/>
  <c r="Q599" i="20"/>
  <c r="N599" i="20"/>
  <c r="R598" i="20"/>
  <c r="S598" i="20" s="1"/>
  <c r="Q598" i="20"/>
  <c r="N598" i="20"/>
  <c r="R597" i="20"/>
  <c r="S597" i="20" s="1"/>
  <c r="Q597" i="20"/>
  <c r="N597" i="20"/>
  <c r="R596" i="20"/>
  <c r="S596" i="20" s="1"/>
  <c r="Q596" i="20"/>
  <c r="N596" i="20"/>
  <c r="R595" i="20"/>
  <c r="S595" i="20" s="1"/>
  <c r="Q595" i="20"/>
  <c r="N595" i="20"/>
  <c r="R594" i="20"/>
  <c r="S594" i="20" s="1"/>
  <c r="Q594" i="20"/>
  <c r="N594" i="20"/>
  <c r="R593" i="20"/>
  <c r="S593" i="20" s="1"/>
  <c r="Q593" i="20"/>
  <c r="N593" i="20"/>
  <c r="R592" i="20"/>
  <c r="S592" i="20" s="1"/>
  <c r="Q592" i="20"/>
  <c r="N592" i="20"/>
  <c r="R591" i="20"/>
  <c r="S591" i="20" s="1"/>
  <c r="Q591" i="20"/>
  <c r="N591" i="20"/>
  <c r="R590" i="20"/>
  <c r="S590" i="20" s="1"/>
  <c r="Q590" i="20"/>
  <c r="N590" i="20"/>
  <c r="R589" i="20"/>
  <c r="S589" i="20" s="1"/>
  <c r="Q589" i="20"/>
  <c r="N589" i="20"/>
  <c r="R588" i="20"/>
  <c r="S588" i="20" s="1"/>
  <c r="Q588" i="20"/>
  <c r="N588" i="20"/>
  <c r="R587" i="20"/>
  <c r="S587" i="20" s="1"/>
  <c r="Q587" i="20"/>
  <c r="N587" i="20"/>
  <c r="R586" i="20"/>
  <c r="S586" i="20" s="1"/>
  <c r="Q586" i="20"/>
  <c r="N586" i="20"/>
  <c r="R585" i="20"/>
  <c r="S585" i="20" s="1"/>
  <c r="Q585" i="20"/>
  <c r="N585" i="20"/>
  <c r="R584" i="20"/>
  <c r="S584" i="20" s="1"/>
  <c r="Q584" i="20"/>
  <c r="N584" i="20"/>
  <c r="R583" i="20"/>
  <c r="S583" i="20" s="1"/>
  <c r="Q583" i="20"/>
  <c r="N583" i="20"/>
  <c r="R582" i="20"/>
  <c r="S582" i="20" s="1"/>
  <c r="Q582" i="20"/>
  <c r="N582" i="20"/>
  <c r="R581" i="20"/>
  <c r="S581" i="20" s="1"/>
  <c r="Q581" i="20"/>
  <c r="N581" i="20"/>
  <c r="R580" i="20"/>
  <c r="S580" i="20" s="1"/>
  <c r="Q580" i="20"/>
  <c r="N580" i="20"/>
  <c r="R579" i="20"/>
  <c r="S579" i="20" s="1"/>
  <c r="Q579" i="20"/>
  <c r="N579" i="20"/>
  <c r="R578" i="20"/>
  <c r="S578" i="20" s="1"/>
  <c r="Q578" i="20"/>
  <c r="N578" i="20"/>
  <c r="R577" i="20"/>
  <c r="S577" i="20" s="1"/>
  <c r="Q577" i="20"/>
  <c r="N577" i="20"/>
  <c r="R576" i="20"/>
  <c r="S576" i="20" s="1"/>
  <c r="Q576" i="20"/>
  <c r="N576" i="20"/>
  <c r="R575" i="20"/>
  <c r="S575" i="20" s="1"/>
  <c r="Q575" i="20"/>
  <c r="N575" i="20"/>
  <c r="R574" i="20"/>
  <c r="S574" i="20" s="1"/>
  <c r="Q574" i="20"/>
  <c r="N574" i="20"/>
  <c r="R573" i="20"/>
  <c r="S573" i="20" s="1"/>
  <c r="Q573" i="20"/>
  <c r="N573" i="20"/>
  <c r="R572" i="20"/>
  <c r="S572" i="20" s="1"/>
  <c r="Q572" i="20"/>
  <c r="N572" i="20"/>
  <c r="R571" i="20"/>
  <c r="S571" i="20" s="1"/>
  <c r="Q571" i="20"/>
  <c r="N571" i="20"/>
  <c r="R570" i="20"/>
  <c r="S570" i="20" s="1"/>
  <c r="Q570" i="20"/>
  <c r="N570" i="20"/>
  <c r="R569" i="20"/>
  <c r="S569" i="20" s="1"/>
  <c r="Q569" i="20"/>
  <c r="N569" i="20"/>
  <c r="R568" i="20"/>
  <c r="S568" i="20" s="1"/>
  <c r="Q568" i="20"/>
  <c r="N568" i="20"/>
  <c r="R567" i="20"/>
  <c r="S567" i="20" s="1"/>
  <c r="Q567" i="20"/>
  <c r="N567" i="20"/>
  <c r="R566" i="20"/>
  <c r="S566" i="20" s="1"/>
  <c r="Q566" i="20"/>
  <c r="N566" i="20"/>
  <c r="R565" i="20"/>
  <c r="S565" i="20" s="1"/>
  <c r="Q565" i="20"/>
  <c r="N565" i="20"/>
  <c r="R564" i="20"/>
  <c r="S564" i="20" s="1"/>
  <c r="Q564" i="20"/>
  <c r="N564" i="20"/>
  <c r="R563" i="20"/>
  <c r="S563" i="20" s="1"/>
  <c r="Q563" i="20"/>
  <c r="N563" i="20"/>
  <c r="R562" i="20"/>
  <c r="S562" i="20" s="1"/>
  <c r="Q562" i="20"/>
  <c r="N562" i="20"/>
  <c r="R561" i="20"/>
  <c r="S561" i="20" s="1"/>
  <c r="Q561" i="20"/>
  <c r="N561" i="20"/>
  <c r="R560" i="20"/>
  <c r="S560" i="20" s="1"/>
  <c r="Q560" i="20"/>
  <c r="N560" i="20"/>
  <c r="R559" i="20"/>
  <c r="S559" i="20" s="1"/>
  <c r="Q559" i="20"/>
  <c r="N559" i="20"/>
  <c r="R558" i="20"/>
  <c r="S558" i="20" s="1"/>
  <c r="Q558" i="20"/>
  <c r="N558" i="20"/>
  <c r="R557" i="20"/>
  <c r="S557" i="20" s="1"/>
  <c r="Q557" i="20"/>
  <c r="N557" i="20"/>
  <c r="R556" i="20"/>
  <c r="S556" i="20" s="1"/>
  <c r="Q556" i="20"/>
  <c r="N556" i="20"/>
  <c r="R555" i="20"/>
  <c r="S555" i="20" s="1"/>
  <c r="Q555" i="20"/>
  <c r="N555" i="20"/>
  <c r="R554" i="20"/>
  <c r="S554" i="20"/>
  <c r="Q554" i="20"/>
  <c r="N554" i="20"/>
  <c r="R553" i="20"/>
  <c r="S553" i="20" s="1"/>
  <c r="Q553" i="20"/>
  <c r="N553" i="20"/>
  <c r="R552" i="20"/>
  <c r="S552" i="20" s="1"/>
  <c r="Q552" i="20"/>
  <c r="N552" i="20"/>
  <c r="R551" i="20"/>
  <c r="S551" i="20" s="1"/>
  <c r="Q551" i="20"/>
  <c r="N551" i="20"/>
  <c r="R550" i="20"/>
  <c r="S550" i="20" s="1"/>
  <c r="Q550" i="20"/>
  <c r="N550" i="20"/>
  <c r="R549" i="20"/>
  <c r="S549" i="20" s="1"/>
  <c r="Q549" i="20"/>
  <c r="N549" i="20"/>
  <c r="R548" i="20"/>
  <c r="S548" i="20" s="1"/>
  <c r="Q548" i="20"/>
  <c r="N548" i="20"/>
  <c r="R547" i="20"/>
  <c r="S547" i="20" s="1"/>
  <c r="Q547" i="20"/>
  <c r="N547" i="20"/>
  <c r="R546" i="20"/>
  <c r="S546" i="20" s="1"/>
  <c r="Q546" i="20"/>
  <c r="N546" i="20"/>
  <c r="R545" i="20"/>
  <c r="S545" i="20" s="1"/>
  <c r="Q545" i="20"/>
  <c r="N545" i="20"/>
  <c r="R544" i="20"/>
  <c r="S544" i="20" s="1"/>
  <c r="Q544" i="20"/>
  <c r="N544" i="20"/>
  <c r="R543" i="20"/>
  <c r="S543" i="20" s="1"/>
  <c r="Q543" i="20"/>
  <c r="N543" i="20"/>
  <c r="R542" i="20"/>
  <c r="S542" i="20" s="1"/>
  <c r="Q542" i="20"/>
  <c r="N542" i="20"/>
  <c r="R541" i="20"/>
  <c r="S541" i="20" s="1"/>
  <c r="Q541" i="20"/>
  <c r="N541" i="20"/>
  <c r="R540" i="20"/>
  <c r="S540" i="20" s="1"/>
  <c r="Q540" i="20"/>
  <c r="N540" i="20"/>
  <c r="R539" i="20"/>
  <c r="S539" i="20" s="1"/>
  <c r="Q539" i="20"/>
  <c r="N539" i="20"/>
  <c r="R538" i="20"/>
  <c r="S538" i="20" s="1"/>
  <c r="Q538" i="20"/>
  <c r="N538" i="20"/>
  <c r="R537" i="20"/>
  <c r="S537" i="20" s="1"/>
  <c r="Q537" i="20"/>
  <c r="N537" i="20"/>
  <c r="R536" i="20"/>
  <c r="S536" i="20" s="1"/>
  <c r="Q536" i="20"/>
  <c r="N536" i="20"/>
  <c r="R535" i="20"/>
  <c r="S535" i="20" s="1"/>
  <c r="Q535" i="20"/>
  <c r="N535" i="20"/>
  <c r="R534" i="20"/>
  <c r="S534" i="20" s="1"/>
  <c r="Q534" i="20"/>
  <c r="N534" i="20"/>
  <c r="R533" i="20"/>
  <c r="S533" i="20" s="1"/>
  <c r="Q533" i="20"/>
  <c r="N533" i="20"/>
  <c r="R532" i="20"/>
  <c r="S532" i="20" s="1"/>
  <c r="Q532" i="20"/>
  <c r="N532" i="20"/>
  <c r="R531" i="20"/>
  <c r="S531" i="20" s="1"/>
  <c r="Q531" i="20"/>
  <c r="N531" i="20"/>
  <c r="R530" i="20"/>
  <c r="S530" i="20" s="1"/>
  <c r="Q530" i="20"/>
  <c r="N530" i="20"/>
  <c r="R529" i="20"/>
  <c r="S529" i="20" s="1"/>
  <c r="Q529" i="20"/>
  <c r="N529" i="20"/>
  <c r="R528" i="20"/>
  <c r="S528" i="20" s="1"/>
  <c r="Q528" i="20"/>
  <c r="N528" i="20"/>
  <c r="R527" i="20"/>
  <c r="S527" i="20" s="1"/>
  <c r="Q527" i="20"/>
  <c r="N527" i="20"/>
  <c r="R526" i="20"/>
  <c r="S526" i="20" s="1"/>
  <c r="Q526" i="20"/>
  <c r="N526" i="20"/>
  <c r="R525" i="20"/>
  <c r="S525" i="20" s="1"/>
  <c r="Q525" i="20"/>
  <c r="N525" i="20"/>
  <c r="R524" i="20"/>
  <c r="S524" i="20" s="1"/>
  <c r="Q524" i="20"/>
  <c r="N524" i="20"/>
  <c r="R523" i="20"/>
  <c r="S523" i="20" s="1"/>
  <c r="Q523" i="20"/>
  <c r="N523" i="20"/>
  <c r="R522" i="20"/>
  <c r="S522" i="20" s="1"/>
  <c r="Q522" i="20"/>
  <c r="N522" i="20"/>
  <c r="R521" i="20"/>
  <c r="S521" i="20" s="1"/>
  <c r="Q521" i="20"/>
  <c r="N521" i="20"/>
  <c r="R520" i="20"/>
  <c r="S520" i="20" s="1"/>
  <c r="Q520" i="20"/>
  <c r="N520" i="20"/>
  <c r="R519" i="20"/>
  <c r="S519" i="20" s="1"/>
  <c r="Q519" i="20"/>
  <c r="N519" i="20"/>
  <c r="R518" i="20"/>
  <c r="S518" i="20" s="1"/>
  <c r="Q518" i="20"/>
  <c r="N518" i="20"/>
  <c r="R517" i="20"/>
  <c r="S517" i="20" s="1"/>
  <c r="Q517" i="20"/>
  <c r="N517" i="20"/>
  <c r="R516" i="20"/>
  <c r="S516" i="20" s="1"/>
  <c r="Q516" i="20"/>
  <c r="N516" i="20"/>
  <c r="R515" i="20"/>
  <c r="S515" i="20" s="1"/>
  <c r="Q515" i="20"/>
  <c r="N515" i="20"/>
  <c r="R514" i="20"/>
  <c r="S514" i="20" s="1"/>
  <c r="Q514" i="20"/>
  <c r="N514" i="20"/>
  <c r="R513" i="20"/>
  <c r="S513" i="20" s="1"/>
  <c r="Q513" i="20"/>
  <c r="N513" i="20"/>
  <c r="R512" i="20"/>
  <c r="S512" i="20" s="1"/>
  <c r="Q512" i="20"/>
  <c r="N512" i="20"/>
  <c r="R511" i="20"/>
  <c r="S511" i="20" s="1"/>
  <c r="Q511" i="20"/>
  <c r="N511" i="20"/>
  <c r="R510" i="20"/>
  <c r="S510" i="20" s="1"/>
  <c r="Q510" i="20"/>
  <c r="N510" i="20"/>
  <c r="R509" i="20"/>
  <c r="S509" i="20" s="1"/>
  <c r="Q509" i="20"/>
  <c r="N509" i="20"/>
  <c r="R508" i="20"/>
  <c r="S508" i="20" s="1"/>
  <c r="Q508" i="20"/>
  <c r="N508" i="20"/>
  <c r="R507" i="20"/>
  <c r="S507" i="20" s="1"/>
  <c r="Q507" i="20"/>
  <c r="N507" i="20"/>
  <c r="R506" i="20"/>
  <c r="S506" i="20" s="1"/>
  <c r="Q506" i="20"/>
  <c r="N506" i="20"/>
  <c r="R505" i="20"/>
  <c r="S505" i="20" s="1"/>
  <c r="Q505" i="20"/>
  <c r="N505" i="20"/>
  <c r="R504" i="20"/>
  <c r="S504" i="20" s="1"/>
  <c r="Q504" i="20"/>
  <c r="N504" i="20"/>
  <c r="R503" i="20"/>
  <c r="S503" i="20" s="1"/>
  <c r="Q503" i="20"/>
  <c r="N503" i="20"/>
  <c r="R502" i="20"/>
  <c r="S502" i="20" s="1"/>
  <c r="Q502" i="20"/>
  <c r="N502" i="20"/>
  <c r="R501" i="20"/>
  <c r="S501" i="20" s="1"/>
  <c r="Q501" i="20"/>
  <c r="N501" i="20"/>
  <c r="R500" i="20"/>
  <c r="S500" i="20"/>
  <c r="Q500" i="20"/>
  <c r="N500" i="20"/>
  <c r="R499" i="20"/>
  <c r="S499" i="20" s="1"/>
  <c r="Q499" i="20"/>
  <c r="N499" i="20"/>
  <c r="R498" i="20"/>
  <c r="S498" i="20" s="1"/>
  <c r="Q498" i="20"/>
  <c r="N498" i="20"/>
  <c r="R497" i="20"/>
  <c r="S497" i="20" s="1"/>
  <c r="Q497" i="20"/>
  <c r="N497" i="20"/>
  <c r="R496" i="20"/>
  <c r="S496" i="20" s="1"/>
  <c r="Q496" i="20"/>
  <c r="N496" i="20"/>
  <c r="R495" i="20"/>
  <c r="S495" i="20" s="1"/>
  <c r="Q495" i="20"/>
  <c r="N495" i="20"/>
  <c r="R494" i="20"/>
  <c r="S494" i="20" s="1"/>
  <c r="Q494" i="20"/>
  <c r="N494" i="20"/>
  <c r="R493" i="20"/>
  <c r="S493" i="20" s="1"/>
  <c r="Q493" i="20"/>
  <c r="N493" i="20"/>
  <c r="R492" i="20"/>
  <c r="S492" i="20" s="1"/>
  <c r="Q492" i="20"/>
  <c r="N492" i="20"/>
  <c r="R491" i="20"/>
  <c r="S491" i="20" s="1"/>
  <c r="Q491" i="20"/>
  <c r="N491" i="20"/>
  <c r="R490" i="20"/>
  <c r="S490" i="20" s="1"/>
  <c r="Q490" i="20"/>
  <c r="N490" i="20"/>
  <c r="R489" i="20"/>
  <c r="S489" i="20" s="1"/>
  <c r="Q489" i="20"/>
  <c r="N489" i="20"/>
  <c r="R488" i="20"/>
  <c r="S488" i="20" s="1"/>
  <c r="Q488" i="20"/>
  <c r="N488" i="20"/>
  <c r="R487" i="20"/>
  <c r="S487" i="20" s="1"/>
  <c r="Q487" i="20"/>
  <c r="N487" i="20"/>
  <c r="R486" i="20"/>
  <c r="S486" i="20" s="1"/>
  <c r="Q486" i="20"/>
  <c r="N486" i="20"/>
  <c r="R485" i="20"/>
  <c r="S485" i="20" s="1"/>
  <c r="Q485" i="20"/>
  <c r="N485" i="20"/>
  <c r="R484" i="20"/>
  <c r="S484" i="20" s="1"/>
  <c r="Q484" i="20"/>
  <c r="N484" i="20"/>
  <c r="R483" i="20"/>
  <c r="S483" i="20" s="1"/>
  <c r="Q483" i="20"/>
  <c r="N483" i="20"/>
  <c r="R482" i="20"/>
  <c r="S482" i="20" s="1"/>
  <c r="Q482" i="20"/>
  <c r="N482" i="20"/>
  <c r="R481" i="20"/>
  <c r="S481" i="20" s="1"/>
  <c r="Q481" i="20"/>
  <c r="N481" i="20"/>
  <c r="R480" i="20"/>
  <c r="S480" i="20" s="1"/>
  <c r="Q480" i="20"/>
  <c r="N480" i="20"/>
  <c r="R479" i="20"/>
  <c r="S479" i="20" s="1"/>
  <c r="Q479" i="20"/>
  <c r="N479" i="20"/>
  <c r="R478" i="20"/>
  <c r="S478" i="20" s="1"/>
  <c r="Q478" i="20"/>
  <c r="N478" i="20"/>
  <c r="R477" i="20"/>
  <c r="S477" i="20" s="1"/>
  <c r="Q477" i="20"/>
  <c r="N477" i="20"/>
  <c r="R476" i="20"/>
  <c r="S476" i="20" s="1"/>
  <c r="Q476" i="20"/>
  <c r="N476" i="20"/>
  <c r="R475" i="20"/>
  <c r="S475" i="20" s="1"/>
  <c r="Q475" i="20"/>
  <c r="N475" i="20"/>
  <c r="R474" i="20"/>
  <c r="S474" i="20" s="1"/>
  <c r="Q474" i="20"/>
  <c r="N474" i="20"/>
  <c r="R473" i="20"/>
  <c r="S473" i="20" s="1"/>
  <c r="Q473" i="20"/>
  <c r="N473" i="20"/>
  <c r="R472" i="20"/>
  <c r="S472" i="20" s="1"/>
  <c r="Q472" i="20"/>
  <c r="N472" i="20"/>
  <c r="R471" i="20"/>
  <c r="S471" i="20" s="1"/>
  <c r="Q471" i="20"/>
  <c r="N471" i="20"/>
  <c r="R470" i="20"/>
  <c r="S470" i="20" s="1"/>
  <c r="Q470" i="20"/>
  <c r="N470" i="20"/>
  <c r="R469" i="20"/>
  <c r="S469" i="20" s="1"/>
  <c r="Q469" i="20"/>
  <c r="N469" i="20"/>
  <c r="R468" i="20"/>
  <c r="S468" i="20" s="1"/>
  <c r="Q468" i="20"/>
  <c r="N468" i="20"/>
  <c r="R467" i="20"/>
  <c r="S467" i="20" s="1"/>
  <c r="Q467" i="20"/>
  <c r="N467" i="20"/>
  <c r="R466" i="20"/>
  <c r="S466" i="20" s="1"/>
  <c r="Q466" i="20"/>
  <c r="N466" i="20"/>
  <c r="R465" i="20"/>
  <c r="S465" i="20" s="1"/>
  <c r="Q465" i="20"/>
  <c r="N465" i="20"/>
  <c r="R464" i="20"/>
  <c r="S464" i="20" s="1"/>
  <c r="Q464" i="20"/>
  <c r="N464" i="20"/>
  <c r="R463" i="20"/>
  <c r="S463" i="20" s="1"/>
  <c r="Q463" i="20"/>
  <c r="N463" i="20"/>
  <c r="R462" i="20"/>
  <c r="S462" i="20" s="1"/>
  <c r="Q462" i="20"/>
  <c r="N462" i="20"/>
  <c r="R461" i="20"/>
  <c r="S461" i="20" s="1"/>
  <c r="Q461" i="20"/>
  <c r="N461" i="20"/>
  <c r="R460" i="20"/>
  <c r="S460" i="20" s="1"/>
  <c r="Q460" i="20"/>
  <c r="N460" i="20"/>
  <c r="R459" i="20"/>
  <c r="S459" i="20" s="1"/>
  <c r="Q459" i="20"/>
  <c r="N459" i="20"/>
  <c r="R458" i="20"/>
  <c r="S458" i="20" s="1"/>
  <c r="Q458" i="20"/>
  <c r="N458" i="20"/>
  <c r="R457" i="20"/>
  <c r="S457" i="20" s="1"/>
  <c r="Q457" i="20"/>
  <c r="N457" i="20"/>
  <c r="R456" i="20"/>
  <c r="S456" i="20" s="1"/>
  <c r="Q456" i="20"/>
  <c r="N456" i="20"/>
  <c r="R455" i="20"/>
  <c r="S455" i="20" s="1"/>
  <c r="Q455" i="20"/>
  <c r="N455" i="20"/>
  <c r="R454" i="20"/>
  <c r="S454" i="20" s="1"/>
  <c r="Q454" i="20"/>
  <c r="N454" i="20"/>
  <c r="R453" i="20"/>
  <c r="S453" i="20" s="1"/>
  <c r="Q453" i="20"/>
  <c r="N453" i="20"/>
  <c r="R452" i="20"/>
  <c r="S452" i="20" s="1"/>
  <c r="Q452" i="20"/>
  <c r="N452" i="20"/>
  <c r="R451" i="20"/>
  <c r="S451" i="20" s="1"/>
  <c r="Q451" i="20"/>
  <c r="N451" i="20"/>
  <c r="R450" i="20"/>
  <c r="S450" i="20" s="1"/>
  <c r="Q450" i="20"/>
  <c r="N450" i="20"/>
  <c r="R449" i="20"/>
  <c r="S449" i="20" s="1"/>
  <c r="Q449" i="20"/>
  <c r="N449" i="20"/>
  <c r="R448" i="20"/>
  <c r="S448" i="20" s="1"/>
  <c r="Q448" i="20"/>
  <c r="N448" i="20"/>
  <c r="R447" i="20"/>
  <c r="S447" i="20" s="1"/>
  <c r="Q447" i="20"/>
  <c r="N447" i="20"/>
  <c r="R446" i="20"/>
  <c r="S446" i="20" s="1"/>
  <c r="Q446" i="20"/>
  <c r="N446" i="20"/>
  <c r="R445" i="20"/>
  <c r="S445" i="20" s="1"/>
  <c r="Q445" i="20"/>
  <c r="N445" i="20"/>
  <c r="R444" i="20"/>
  <c r="S444" i="20" s="1"/>
  <c r="Q444" i="20"/>
  <c r="N444" i="20"/>
  <c r="R443" i="20"/>
  <c r="S443" i="20" s="1"/>
  <c r="Q443" i="20"/>
  <c r="N443" i="20"/>
  <c r="R442" i="20"/>
  <c r="S442" i="20" s="1"/>
  <c r="Q442" i="20"/>
  <c r="N442" i="20"/>
  <c r="R441" i="20"/>
  <c r="S441" i="20" s="1"/>
  <c r="Q441" i="20"/>
  <c r="N441" i="20"/>
  <c r="R440" i="20"/>
  <c r="S440" i="20" s="1"/>
  <c r="Q440" i="20"/>
  <c r="N440" i="20"/>
  <c r="R439" i="20"/>
  <c r="S439" i="20" s="1"/>
  <c r="Q439" i="20"/>
  <c r="N439" i="20"/>
  <c r="R438" i="20"/>
  <c r="S438" i="20" s="1"/>
  <c r="Q438" i="20"/>
  <c r="N438" i="20"/>
  <c r="R437" i="20"/>
  <c r="S437" i="20" s="1"/>
  <c r="Q437" i="20"/>
  <c r="N437" i="20"/>
  <c r="R436" i="20"/>
  <c r="S436" i="20" s="1"/>
  <c r="Q436" i="20"/>
  <c r="N436" i="20"/>
  <c r="R435" i="20"/>
  <c r="S435" i="20" s="1"/>
  <c r="Q435" i="20"/>
  <c r="N435" i="20"/>
  <c r="R434" i="20"/>
  <c r="S434" i="20" s="1"/>
  <c r="Q434" i="20"/>
  <c r="N434" i="20"/>
  <c r="R433" i="20"/>
  <c r="S433" i="20" s="1"/>
  <c r="Q433" i="20"/>
  <c r="N433" i="20"/>
  <c r="R432" i="20"/>
  <c r="S432" i="20" s="1"/>
  <c r="Q432" i="20"/>
  <c r="N432" i="20"/>
  <c r="R431" i="20"/>
  <c r="S431" i="20" s="1"/>
  <c r="Q431" i="20"/>
  <c r="N431" i="20"/>
  <c r="R430" i="20"/>
  <c r="S430" i="20" s="1"/>
  <c r="Q430" i="20"/>
  <c r="N430" i="20"/>
  <c r="R429" i="20"/>
  <c r="S429" i="20" s="1"/>
  <c r="Q429" i="20"/>
  <c r="N429" i="20"/>
  <c r="R428" i="20"/>
  <c r="S428" i="20" s="1"/>
  <c r="Q428" i="20"/>
  <c r="N428" i="20"/>
  <c r="R427" i="20"/>
  <c r="S427" i="20" s="1"/>
  <c r="Q427" i="20"/>
  <c r="N427" i="20"/>
  <c r="R426" i="20"/>
  <c r="S426" i="20" s="1"/>
  <c r="Q426" i="20"/>
  <c r="N426" i="20"/>
  <c r="R425" i="20"/>
  <c r="S425" i="20" s="1"/>
  <c r="Q425" i="20"/>
  <c r="N425" i="20"/>
  <c r="R424" i="20"/>
  <c r="S424" i="20" s="1"/>
  <c r="Q424" i="20"/>
  <c r="N424" i="20"/>
  <c r="R423" i="20"/>
  <c r="S423" i="20" s="1"/>
  <c r="Q423" i="20"/>
  <c r="N423" i="20"/>
  <c r="R422" i="20"/>
  <c r="S422" i="20" s="1"/>
  <c r="Q422" i="20"/>
  <c r="N422" i="20"/>
  <c r="R421" i="20"/>
  <c r="S421" i="20" s="1"/>
  <c r="Q421" i="20"/>
  <c r="N421" i="20"/>
  <c r="R420" i="20"/>
  <c r="S420" i="20" s="1"/>
  <c r="Q420" i="20"/>
  <c r="N420" i="20"/>
  <c r="R419" i="20"/>
  <c r="S419" i="20" s="1"/>
  <c r="Q419" i="20"/>
  <c r="N419" i="20"/>
  <c r="R418" i="20"/>
  <c r="S418" i="20" s="1"/>
  <c r="Q418" i="20"/>
  <c r="N418" i="20"/>
  <c r="R417" i="20"/>
  <c r="S417" i="20" s="1"/>
  <c r="Q417" i="20"/>
  <c r="N417" i="20"/>
  <c r="R416" i="20"/>
  <c r="S416" i="20" s="1"/>
  <c r="Q416" i="20"/>
  <c r="N416" i="20"/>
  <c r="R415" i="20"/>
  <c r="S415" i="20" s="1"/>
  <c r="Q415" i="20"/>
  <c r="N415" i="20"/>
  <c r="R414" i="20"/>
  <c r="S414" i="20" s="1"/>
  <c r="Q414" i="20"/>
  <c r="N414" i="20"/>
  <c r="R413" i="20"/>
  <c r="S413" i="20" s="1"/>
  <c r="Q413" i="20"/>
  <c r="N413" i="20"/>
  <c r="R412" i="20"/>
  <c r="S412" i="20" s="1"/>
  <c r="Q412" i="20"/>
  <c r="N412" i="20"/>
  <c r="R411" i="20"/>
  <c r="S411" i="20" s="1"/>
  <c r="Q411" i="20"/>
  <c r="N411" i="20"/>
  <c r="R410" i="20"/>
  <c r="S410" i="20" s="1"/>
  <c r="Q410" i="20"/>
  <c r="N410" i="20"/>
  <c r="R409" i="20"/>
  <c r="S409" i="20" s="1"/>
  <c r="Q409" i="20"/>
  <c r="N409" i="20"/>
  <c r="R408" i="20"/>
  <c r="S408" i="20" s="1"/>
  <c r="Q408" i="20"/>
  <c r="N408" i="20"/>
  <c r="R407" i="20"/>
  <c r="S407" i="20" s="1"/>
  <c r="Q407" i="20"/>
  <c r="N407" i="20"/>
  <c r="R406" i="20"/>
  <c r="S406" i="20" s="1"/>
  <c r="Q406" i="20"/>
  <c r="N406" i="20"/>
  <c r="R405" i="20"/>
  <c r="S405" i="20" s="1"/>
  <c r="Q405" i="20"/>
  <c r="N405" i="20"/>
  <c r="R404" i="20"/>
  <c r="S404" i="20" s="1"/>
  <c r="Q404" i="20"/>
  <c r="N404" i="20"/>
  <c r="R403" i="20"/>
  <c r="S403" i="20" s="1"/>
  <c r="Q403" i="20"/>
  <c r="N403" i="20"/>
  <c r="R402" i="20"/>
  <c r="S402" i="20" s="1"/>
  <c r="Q402" i="20"/>
  <c r="N402" i="20"/>
  <c r="R401" i="20"/>
  <c r="S401" i="20" s="1"/>
  <c r="Q401" i="20"/>
  <c r="N401" i="20"/>
  <c r="R400" i="20"/>
  <c r="S400" i="20" s="1"/>
  <c r="Q400" i="20"/>
  <c r="N400" i="20"/>
  <c r="R399" i="20"/>
  <c r="S399" i="20" s="1"/>
  <c r="Q399" i="20"/>
  <c r="N399" i="20"/>
  <c r="R398" i="20"/>
  <c r="S398" i="20" s="1"/>
  <c r="Q398" i="20"/>
  <c r="N398" i="20"/>
  <c r="R397" i="20"/>
  <c r="S397" i="20" s="1"/>
  <c r="Q397" i="20"/>
  <c r="N397" i="20"/>
  <c r="R396" i="20"/>
  <c r="S396" i="20" s="1"/>
  <c r="Q396" i="20"/>
  <c r="N396" i="20"/>
  <c r="R395" i="20"/>
  <c r="S395" i="20" s="1"/>
  <c r="Q395" i="20"/>
  <c r="N395" i="20"/>
  <c r="R394" i="20"/>
  <c r="S394" i="20" s="1"/>
  <c r="Q394" i="20"/>
  <c r="N394" i="20"/>
  <c r="R393" i="20"/>
  <c r="S393" i="20" s="1"/>
  <c r="Q393" i="20"/>
  <c r="N393" i="20"/>
  <c r="R392" i="20"/>
  <c r="S392" i="20" s="1"/>
  <c r="Q392" i="20"/>
  <c r="N392" i="20"/>
  <c r="R391" i="20"/>
  <c r="S391" i="20" s="1"/>
  <c r="Q391" i="20"/>
  <c r="N391" i="20"/>
  <c r="R390" i="20"/>
  <c r="S390" i="20" s="1"/>
  <c r="Q390" i="20"/>
  <c r="N390" i="20"/>
  <c r="R389" i="20"/>
  <c r="S389" i="20" s="1"/>
  <c r="Q389" i="20"/>
  <c r="N389" i="20"/>
  <c r="R388" i="20"/>
  <c r="S388" i="20" s="1"/>
  <c r="Q388" i="20"/>
  <c r="N388" i="20"/>
  <c r="R387" i="20"/>
  <c r="S387" i="20" s="1"/>
  <c r="Q387" i="20"/>
  <c r="N387" i="20"/>
  <c r="R386" i="20"/>
  <c r="S386" i="20" s="1"/>
  <c r="Q386" i="20"/>
  <c r="N386" i="20"/>
  <c r="R385" i="20"/>
  <c r="S385" i="20" s="1"/>
  <c r="Q385" i="20"/>
  <c r="N385" i="20"/>
  <c r="R384" i="20"/>
  <c r="S384" i="20" s="1"/>
  <c r="Q384" i="20"/>
  <c r="N384" i="20"/>
  <c r="R383" i="20"/>
  <c r="S383" i="20" s="1"/>
  <c r="Q383" i="20"/>
  <c r="N383" i="20"/>
  <c r="R382" i="20"/>
  <c r="S382" i="20" s="1"/>
  <c r="Q382" i="20"/>
  <c r="N382" i="20"/>
  <c r="R381" i="20"/>
  <c r="S381" i="20" s="1"/>
  <c r="Q381" i="20"/>
  <c r="N381" i="20"/>
  <c r="R380" i="20"/>
  <c r="S380" i="20" s="1"/>
  <c r="Q380" i="20"/>
  <c r="N380" i="20"/>
  <c r="R379" i="20"/>
  <c r="S379" i="20" s="1"/>
  <c r="Q379" i="20"/>
  <c r="N379" i="20"/>
  <c r="R378" i="20"/>
  <c r="S378" i="20" s="1"/>
  <c r="Q378" i="20"/>
  <c r="N378" i="20"/>
  <c r="R377" i="20"/>
  <c r="S377" i="20" s="1"/>
  <c r="Q377" i="20"/>
  <c r="N377" i="20"/>
  <c r="R376" i="20"/>
  <c r="S376" i="20" s="1"/>
  <c r="Q376" i="20"/>
  <c r="N376" i="20"/>
  <c r="R375" i="20"/>
  <c r="S375" i="20" s="1"/>
  <c r="Q375" i="20"/>
  <c r="N375" i="20"/>
  <c r="R374" i="20"/>
  <c r="S374" i="20" s="1"/>
  <c r="Q374" i="20"/>
  <c r="N374" i="20"/>
  <c r="R373" i="20"/>
  <c r="S373" i="20" s="1"/>
  <c r="Q373" i="20"/>
  <c r="N373" i="20"/>
  <c r="R372" i="20"/>
  <c r="S372" i="20" s="1"/>
  <c r="Q372" i="20"/>
  <c r="N372" i="20"/>
  <c r="R371" i="20"/>
  <c r="S371" i="20" s="1"/>
  <c r="Q371" i="20"/>
  <c r="N371" i="20"/>
  <c r="R370" i="20"/>
  <c r="S370" i="20" s="1"/>
  <c r="Q370" i="20"/>
  <c r="N370" i="20"/>
  <c r="R369" i="20"/>
  <c r="S369" i="20" s="1"/>
  <c r="Q369" i="20"/>
  <c r="N369" i="20"/>
  <c r="R368" i="20"/>
  <c r="S368" i="20" s="1"/>
  <c r="Q368" i="20"/>
  <c r="N368" i="20"/>
  <c r="R367" i="20"/>
  <c r="S367" i="20" s="1"/>
  <c r="Q367" i="20"/>
  <c r="N367" i="20"/>
  <c r="R366" i="20"/>
  <c r="S366" i="20" s="1"/>
  <c r="Q366" i="20"/>
  <c r="N366" i="20"/>
  <c r="R365" i="20"/>
  <c r="S365" i="20" s="1"/>
  <c r="Q365" i="20"/>
  <c r="N365" i="20"/>
  <c r="R364" i="20"/>
  <c r="S364" i="20" s="1"/>
  <c r="Q364" i="20"/>
  <c r="N364" i="20"/>
  <c r="R363" i="20"/>
  <c r="S363" i="20" s="1"/>
  <c r="Q363" i="20"/>
  <c r="N363" i="20"/>
  <c r="R362" i="20"/>
  <c r="S362" i="20" s="1"/>
  <c r="Q362" i="20"/>
  <c r="N362" i="20"/>
  <c r="R361" i="20"/>
  <c r="S361" i="20" s="1"/>
  <c r="Q361" i="20"/>
  <c r="N361" i="20"/>
  <c r="R360" i="20"/>
  <c r="S360" i="20" s="1"/>
  <c r="Q360" i="20"/>
  <c r="N360" i="20"/>
  <c r="R359" i="20"/>
  <c r="S359" i="20" s="1"/>
  <c r="Q359" i="20"/>
  <c r="N359" i="20"/>
  <c r="R358" i="20"/>
  <c r="S358" i="20" s="1"/>
  <c r="Q358" i="20"/>
  <c r="N358" i="20"/>
  <c r="R357" i="20"/>
  <c r="S357" i="20" s="1"/>
  <c r="Q357" i="20"/>
  <c r="N357" i="20"/>
  <c r="R356" i="20"/>
  <c r="S356" i="20" s="1"/>
  <c r="Q356" i="20"/>
  <c r="N356" i="20"/>
  <c r="R355" i="20"/>
  <c r="S355" i="20" s="1"/>
  <c r="Q355" i="20"/>
  <c r="N355" i="20"/>
  <c r="R354" i="20"/>
  <c r="S354" i="20" s="1"/>
  <c r="Q354" i="20"/>
  <c r="N354" i="20"/>
  <c r="R353" i="20"/>
  <c r="S353" i="20" s="1"/>
  <c r="Q353" i="20"/>
  <c r="N353" i="20"/>
  <c r="R352" i="20"/>
  <c r="S352" i="20" s="1"/>
  <c r="Q352" i="20"/>
  <c r="N352" i="20"/>
  <c r="R351" i="20"/>
  <c r="S351" i="20" s="1"/>
  <c r="Q351" i="20"/>
  <c r="N351" i="20"/>
  <c r="R350" i="20"/>
  <c r="S350" i="20" s="1"/>
  <c r="Q350" i="20"/>
  <c r="N350" i="20"/>
  <c r="R349" i="20"/>
  <c r="S349" i="20" s="1"/>
  <c r="Q349" i="20"/>
  <c r="N349" i="20"/>
  <c r="R348" i="20"/>
  <c r="S348" i="20" s="1"/>
  <c r="Q348" i="20"/>
  <c r="N348" i="20"/>
  <c r="R347" i="20"/>
  <c r="S347" i="20" s="1"/>
  <c r="Q347" i="20"/>
  <c r="N347" i="20"/>
  <c r="R346" i="20"/>
  <c r="S346" i="20" s="1"/>
  <c r="Q346" i="20"/>
  <c r="N346" i="20"/>
  <c r="R345" i="20"/>
  <c r="S345" i="20" s="1"/>
  <c r="Q345" i="20"/>
  <c r="N345" i="20"/>
  <c r="R344" i="20"/>
  <c r="S344" i="20" s="1"/>
  <c r="Q344" i="20"/>
  <c r="N344" i="20"/>
  <c r="R343" i="20"/>
  <c r="S343" i="20" s="1"/>
  <c r="Q343" i="20"/>
  <c r="N343" i="20"/>
  <c r="R342" i="20"/>
  <c r="S342" i="20" s="1"/>
  <c r="Q342" i="20"/>
  <c r="N342" i="20"/>
  <c r="R341" i="20"/>
  <c r="S341" i="20" s="1"/>
  <c r="Q341" i="20"/>
  <c r="N341" i="20"/>
  <c r="R340" i="20"/>
  <c r="S340" i="20" s="1"/>
  <c r="Q340" i="20"/>
  <c r="N340" i="20"/>
  <c r="R339" i="20"/>
  <c r="S339" i="20" s="1"/>
  <c r="Q339" i="20"/>
  <c r="N339" i="20"/>
  <c r="R338" i="20"/>
  <c r="S338" i="20" s="1"/>
  <c r="Q338" i="20"/>
  <c r="N338" i="20"/>
  <c r="R337" i="20"/>
  <c r="S337" i="20" s="1"/>
  <c r="Q337" i="20"/>
  <c r="N337" i="20"/>
  <c r="R336" i="20"/>
  <c r="S336" i="20" s="1"/>
  <c r="Q336" i="20"/>
  <c r="N336" i="20"/>
  <c r="R335" i="20"/>
  <c r="S335" i="20" s="1"/>
  <c r="Q335" i="20"/>
  <c r="N335" i="20"/>
  <c r="R334" i="20"/>
  <c r="S334" i="20" s="1"/>
  <c r="Q334" i="20"/>
  <c r="N334" i="20"/>
  <c r="R333" i="20"/>
  <c r="S333" i="20" s="1"/>
  <c r="Q333" i="20"/>
  <c r="N333" i="20"/>
  <c r="R332" i="20"/>
  <c r="S332" i="20" s="1"/>
  <c r="Q332" i="20"/>
  <c r="N332" i="20"/>
  <c r="R331" i="20"/>
  <c r="S331" i="20" s="1"/>
  <c r="Q331" i="20"/>
  <c r="N331" i="20"/>
  <c r="R330" i="20"/>
  <c r="S330" i="20" s="1"/>
  <c r="Q330" i="20"/>
  <c r="N330" i="20"/>
  <c r="R329" i="20"/>
  <c r="S329" i="20" s="1"/>
  <c r="Q329" i="20"/>
  <c r="N329" i="20"/>
  <c r="R328" i="20"/>
  <c r="S328" i="20" s="1"/>
  <c r="Q328" i="20"/>
  <c r="N328" i="20"/>
  <c r="R327" i="20"/>
  <c r="S327" i="20" s="1"/>
  <c r="Q327" i="20"/>
  <c r="N327" i="20"/>
  <c r="R326" i="20"/>
  <c r="S326" i="20" s="1"/>
  <c r="Q326" i="20"/>
  <c r="N326" i="20"/>
  <c r="R325" i="20"/>
  <c r="S325" i="20" s="1"/>
  <c r="Q325" i="20"/>
  <c r="N325" i="20"/>
  <c r="R324" i="20"/>
  <c r="S324" i="20" s="1"/>
  <c r="Q324" i="20"/>
  <c r="N324" i="20"/>
  <c r="R323" i="20"/>
  <c r="S323" i="20" s="1"/>
  <c r="Q323" i="20"/>
  <c r="N323" i="20"/>
  <c r="R322" i="20"/>
  <c r="S322" i="20" s="1"/>
  <c r="Q322" i="20"/>
  <c r="N322" i="20"/>
  <c r="R321" i="20"/>
  <c r="S321" i="20" s="1"/>
  <c r="Q321" i="20"/>
  <c r="N321" i="20"/>
  <c r="R320" i="20"/>
  <c r="S320" i="20" s="1"/>
  <c r="Q320" i="20"/>
  <c r="N320" i="20"/>
  <c r="R319" i="20"/>
  <c r="S319" i="20" s="1"/>
  <c r="Q319" i="20"/>
  <c r="N319" i="20"/>
  <c r="R318" i="20"/>
  <c r="S318" i="20" s="1"/>
  <c r="Q318" i="20"/>
  <c r="N318" i="20"/>
  <c r="R317" i="20"/>
  <c r="S317" i="20" s="1"/>
  <c r="Q317" i="20"/>
  <c r="N317" i="20"/>
  <c r="R316" i="20"/>
  <c r="S316" i="20" s="1"/>
  <c r="Q316" i="20"/>
  <c r="N316" i="20"/>
  <c r="R315" i="20"/>
  <c r="S315" i="20" s="1"/>
  <c r="Q315" i="20"/>
  <c r="N315" i="20"/>
  <c r="R314" i="20"/>
  <c r="S314" i="20" s="1"/>
  <c r="Q314" i="20"/>
  <c r="N314" i="20"/>
  <c r="R313" i="20"/>
  <c r="S313" i="20" s="1"/>
  <c r="Q313" i="20"/>
  <c r="N313" i="20"/>
  <c r="R312" i="20"/>
  <c r="S312" i="20" s="1"/>
  <c r="Q312" i="20"/>
  <c r="N312" i="20"/>
  <c r="R311" i="20"/>
  <c r="S311" i="20" s="1"/>
  <c r="Q311" i="20"/>
  <c r="N311" i="20"/>
  <c r="R310" i="20"/>
  <c r="S310" i="20" s="1"/>
  <c r="Q310" i="20"/>
  <c r="N310" i="20"/>
  <c r="R309" i="20"/>
  <c r="S309" i="20" s="1"/>
  <c r="Q309" i="20"/>
  <c r="N309" i="20"/>
  <c r="R308" i="20"/>
  <c r="S308" i="20" s="1"/>
  <c r="Q308" i="20"/>
  <c r="N308" i="20"/>
  <c r="R307" i="20"/>
  <c r="S307" i="20" s="1"/>
  <c r="Q307" i="20"/>
  <c r="N307" i="20"/>
  <c r="R306" i="20"/>
  <c r="S306" i="20" s="1"/>
  <c r="Q306" i="20"/>
  <c r="N306" i="20"/>
  <c r="R305" i="20"/>
  <c r="S305" i="20" s="1"/>
  <c r="Q305" i="20"/>
  <c r="N305" i="20"/>
  <c r="R304" i="20"/>
  <c r="S304" i="20" s="1"/>
  <c r="Q304" i="20"/>
  <c r="N304" i="20"/>
  <c r="R303" i="20"/>
  <c r="S303" i="20" s="1"/>
  <c r="Q303" i="20"/>
  <c r="N303" i="20"/>
  <c r="R302" i="20"/>
  <c r="S302" i="20" s="1"/>
  <c r="Q302" i="20"/>
  <c r="N302" i="20"/>
  <c r="R301" i="20"/>
  <c r="S301" i="20" s="1"/>
  <c r="Q301" i="20"/>
  <c r="N301" i="20"/>
  <c r="R300" i="20"/>
  <c r="S300" i="20" s="1"/>
  <c r="Q300" i="20"/>
  <c r="N300" i="20"/>
  <c r="R299" i="20"/>
  <c r="S299" i="20" s="1"/>
  <c r="Q299" i="20"/>
  <c r="N299" i="20"/>
  <c r="R298" i="20"/>
  <c r="S298" i="20" s="1"/>
  <c r="Q298" i="20"/>
  <c r="N298" i="20"/>
  <c r="R297" i="20"/>
  <c r="S297" i="20" s="1"/>
  <c r="Q297" i="20"/>
  <c r="N297" i="20"/>
  <c r="R296" i="20"/>
  <c r="S296" i="20" s="1"/>
  <c r="Q296" i="20"/>
  <c r="N296" i="20"/>
  <c r="R295" i="20"/>
  <c r="S295" i="20" s="1"/>
  <c r="Q295" i="20"/>
  <c r="N295" i="20"/>
  <c r="R294" i="20"/>
  <c r="S294" i="20" s="1"/>
  <c r="Q294" i="20"/>
  <c r="N294" i="20"/>
  <c r="R293" i="20"/>
  <c r="S293" i="20" s="1"/>
  <c r="Q293" i="20"/>
  <c r="N293" i="20"/>
  <c r="R292" i="20"/>
  <c r="S292" i="20" s="1"/>
  <c r="Q292" i="20"/>
  <c r="N292" i="20"/>
  <c r="R291" i="20"/>
  <c r="S291" i="20" s="1"/>
  <c r="Q291" i="20"/>
  <c r="N291" i="20"/>
  <c r="R290" i="20"/>
  <c r="S290" i="20" s="1"/>
  <c r="Q290" i="20"/>
  <c r="N290" i="20"/>
  <c r="R289" i="20"/>
  <c r="S289" i="20" s="1"/>
  <c r="Q289" i="20"/>
  <c r="N289" i="20"/>
  <c r="R288" i="20"/>
  <c r="S288" i="20" s="1"/>
  <c r="Q288" i="20"/>
  <c r="N288" i="20"/>
  <c r="R287" i="20"/>
  <c r="S287" i="20" s="1"/>
  <c r="Q287" i="20"/>
  <c r="N287" i="20"/>
  <c r="R286" i="20"/>
  <c r="S286" i="20" s="1"/>
  <c r="Q286" i="20"/>
  <c r="N286" i="20"/>
  <c r="R285" i="20"/>
  <c r="S285" i="20" s="1"/>
  <c r="Q285" i="20"/>
  <c r="N285" i="20"/>
  <c r="R284" i="20"/>
  <c r="S284" i="20" s="1"/>
  <c r="Q284" i="20"/>
  <c r="N284" i="20"/>
  <c r="R283" i="20"/>
  <c r="S283" i="20" s="1"/>
  <c r="Q283" i="20"/>
  <c r="N283" i="20"/>
  <c r="R282" i="20"/>
  <c r="S282" i="20" s="1"/>
  <c r="Q282" i="20"/>
  <c r="N282" i="20"/>
  <c r="R281" i="20"/>
  <c r="S281" i="20" s="1"/>
  <c r="Q281" i="20"/>
  <c r="N281" i="20"/>
  <c r="R280" i="20"/>
  <c r="S280" i="20" s="1"/>
  <c r="Q280" i="20"/>
  <c r="N280" i="20"/>
  <c r="R279" i="20"/>
  <c r="S279" i="20" s="1"/>
  <c r="Q279" i="20"/>
  <c r="N279" i="20"/>
  <c r="R278" i="20"/>
  <c r="S278" i="20" s="1"/>
  <c r="Q278" i="20"/>
  <c r="N278" i="20"/>
  <c r="R277" i="20"/>
  <c r="S277" i="20" s="1"/>
  <c r="Q277" i="20"/>
  <c r="N277" i="20"/>
  <c r="R276" i="20"/>
  <c r="S276" i="20" s="1"/>
  <c r="Q276" i="20"/>
  <c r="N276" i="20"/>
  <c r="R275" i="20"/>
  <c r="S275" i="20" s="1"/>
  <c r="Q275" i="20"/>
  <c r="N275" i="20"/>
  <c r="R274" i="20"/>
  <c r="S274" i="20" s="1"/>
  <c r="Q274" i="20"/>
  <c r="N274" i="20"/>
  <c r="R273" i="20"/>
  <c r="S273" i="20" s="1"/>
  <c r="Q273" i="20"/>
  <c r="N273" i="20"/>
  <c r="R272" i="20"/>
  <c r="S272" i="20" s="1"/>
  <c r="Q272" i="20"/>
  <c r="N272" i="20"/>
  <c r="R271" i="20"/>
  <c r="S271" i="20" s="1"/>
  <c r="Q271" i="20"/>
  <c r="N271" i="20"/>
  <c r="R270" i="20"/>
  <c r="S270" i="20" s="1"/>
  <c r="Q270" i="20"/>
  <c r="N270" i="20"/>
  <c r="R269" i="20"/>
  <c r="S269" i="20" s="1"/>
  <c r="Q269" i="20"/>
  <c r="N269" i="20"/>
  <c r="R268" i="20"/>
  <c r="S268" i="20" s="1"/>
  <c r="Q268" i="20"/>
  <c r="N268" i="20"/>
  <c r="R267" i="20"/>
  <c r="S267" i="20" s="1"/>
  <c r="Q267" i="20"/>
  <c r="N267" i="20"/>
  <c r="R266" i="20"/>
  <c r="S266" i="20" s="1"/>
  <c r="Q266" i="20"/>
  <c r="N266" i="20"/>
  <c r="R265" i="20"/>
  <c r="S265" i="20" s="1"/>
  <c r="Q265" i="20"/>
  <c r="N265" i="20"/>
  <c r="R264" i="20"/>
  <c r="S264" i="20" s="1"/>
  <c r="Q264" i="20"/>
  <c r="N264" i="20"/>
  <c r="R263" i="20"/>
  <c r="S263" i="20" s="1"/>
  <c r="Q263" i="20"/>
  <c r="N263" i="20"/>
  <c r="R262" i="20"/>
  <c r="S262" i="20" s="1"/>
  <c r="Q262" i="20"/>
  <c r="N262" i="20"/>
  <c r="R261" i="20"/>
  <c r="S261" i="20" s="1"/>
  <c r="Q261" i="20"/>
  <c r="N261" i="20"/>
  <c r="R260" i="20"/>
  <c r="S260" i="20" s="1"/>
  <c r="Q260" i="20"/>
  <c r="N260" i="20"/>
  <c r="R259" i="20"/>
  <c r="S259" i="20" s="1"/>
  <c r="Q259" i="20"/>
  <c r="N259" i="20"/>
  <c r="R258" i="20"/>
  <c r="S258" i="20" s="1"/>
  <c r="Q258" i="20"/>
  <c r="N258" i="20"/>
  <c r="R257" i="20"/>
  <c r="S257" i="20" s="1"/>
  <c r="Q257" i="20"/>
  <c r="N257" i="20"/>
  <c r="R256" i="20"/>
  <c r="S256" i="20" s="1"/>
  <c r="Q256" i="20"/>
  <c r="N256" i="20"/>
  <c r="R255" i="20"/>
  <c r="S255" i="20" s="1"/>
  <c r="Q255" i="20"/>
  <c r="N255" i="20"/>
  <c r="R254" i="20"/>
  <c r="S254" i="20" s="1"/>
  <c r="Q254" i="20"/>
  <c r="N254" i="20"/>
  <c r="R253" i="20"/>
  <c r="S253" i="20" s="1"/>
  <c r="Q253" i="20"/>
  <c r="N253" i="20"/>
  <c r="R252" i="20"/>
  <c r="S252" i="20" s="1"/>
  <c r="Q252" i="20"/>
  <c r="N252" i="20"/>
  <c r="R251" i="20"/>
  <c r="S251" i="20" s="1"/>
  <c r="Q251" i="20"/>
  <c r="N251" i="20"/>
  <c r="R250" i="20"/>
  <c r="S250" i="20" s="1"/>
  <c r="Q250" i="20"/>
  <c r="N250" i="20"/>
  <c r="R249" i="20"/>
  <c r="S249" i="20" s="1"/>
  <c r="Q249" i="20"/>
  <c r="N249" i="20"/>
  <c r="R248" i="20"/>
  <c r="S248" i="20" s="1"/>
  <c r="Q248" i="20"/>
  <c r="N248" i="20"/>
  <c r="R247" i="20"/>
  <c r="S247" i="20" s="1"/>
  <c r="Q247" i="20"/>
  <c r="N247" i="20"/>
  <c r="R246" i="20"/>
  <c r="S246" i="20" s="1"/>
  <c r="Q246" i="20"/>
  <c r="N246" i="20"/>
  <c r="R245" i="20"/>
  <c r="S245" i="20" s="1"/>
  <c r="Q245" i="20"/>
  <c r="N245" i="20"/>
  <c r="R244" i="20"/>
  <c r="S244" i="20" s="1"/>
  <c r="Q244" i="20"/>
  <c r="N244" i="20"/>
  <c r="R243" i="20"/>
  <c r="S243" i="20" s="1"/>
  <c r="Q243" i="20"/>
  <c r="N243" i="20"/>
  <c r="R242" i="20"/>
  <c r="S242" i="20" s="1"/>
  <c r="Q242" i="20"/>
  <c r="N242" i="20"/>
  <c r="R241" i="20"/>
  <c r="S241" i="20" s="1"/>
  <c r="Q241" i="20"/>
  <c r="N241" i="20"/>
  <c r="R240" i="20"/>
  <c r="S240" i="20" s="1"/>
  <c r="Q240" i="20"/>
  <c r="N240" i="20"/>
  <c r="R239" i="20"/>
  <c r="S239" i="20" s="1"/>
  <c r="Q239" i="20"/>
  <c r="N239" i="20"/>
  <c r="R238" i="20"/>
  <c r="S238" i="20" s="1"/>
  <c r="Q238" i="20"/>
  <c r="N238" i="20"/>
  <c r="R237" i="20"/>
  <c r="S237" i="20" s="1"/>
  <c r="Q237" i="20"/>
  <c r="N237" i="20"/>
  <c r="R236" i="20"/>
  <c r="S236" i="20" s="1"/>
  <c r="Q236" i="20"/>
  <c r="N236" i="20"/>
  <c r="R235" i="20"/>
  <c r="S235" i="20" s="1"/>
  <c r="Q235" i="20"/>
  <c r="N235" i="20"/>
  <c r="R234" i="20"/>
  <c r="S234" i="20" s="1"/>
  <c r="Q234" i="20"/>
  <c r="N234" i="20"/>
  <c r="R233" i="20"/>
  <c r="S233" i="20" s="1"/>
  <c r="Q233" i="20"/>
  <c r="N233" i="20"/>
  <c r="R232" i="20"/>
  <c r="S232" i="20" s="1"/>
  <c r="Q232" i="20"/>
  <c r="N232" i="20"/>
  <c r="R231" i="20"/>
  <c r="S231" i="20" s="1"/>
  <c r="Q231" i="20"/>
  <c r="N231" i="20"/>
  <c r="R230" i="20"/>
  <c r="S230" i="20" s="1"/>
  <c r="Q230" i="20"/>
  <c r="N230" i="20"/>
  <c r="R229" i="20"/>
  <c r="S229" i="20" s="1"/>
  <c r="Q229" i="20"/>
  <c r="N229" i="20"/>
  <c r="R228" i="20"/>
  <c r="S228" i="20" s="1"/>
  <c r="Q228" i="20"/>
  <c r="N228" i="20"/>
  <c r="R227" i="20"/>
  <c r="S227" i="20" s="1"/>
  <c r="Q227" i="20"/>
  <c r="N227" i="20"/>
  <c r="R226" i="20"/>
  <c r="S226" i="20" s="1"/>
  <c r="Q226" i="20"/>
  <c r="N226" i="20"/>
  <c r="R225" i="20"/>
  <c r="S225" i="20" s="1"/>
  <c r="Q225" i="20"/>
  <c r="N225" i="20"/>
  <c r="R224" i="20"/>
  <c r="S224" i="20" s="1"/>
  <c r="Q224" i="20"/>
  <c r="N224" i="20"/>
  <c r="R223" i="20"/>
  <c r="S223" i="20" s="1"/>
  <c r="Q223" i="20"/>
  <c r="N223" i="20"/>
  <c r="R222" i="20"/>
  <c r="S222" i="20" s="1"/>
  <c r="Q222" i="20"/>
  <c r="N222" i="20"/>
  <c r="R221" i="20"/>
  <c r="S221" i="20" s="1"/>
  <c r="Q221" i="20"/>
  <c r="N221" i="20"/>
  <c r="R220" i="20"/>
  <c r="S220" i="20" s="1"/>
  <c r="Q220" i="20"/>
  <c r="N220" i="20"/>
  <c r="R219" i="20"/>
  <c r="S219" i="20" s="1"/>
  <c r="Q219" i="20"/>
  <c r="N219" i="20"/>
  <c r="R218" i="20"/>
  <c r="S218" i="20" s="1"/>
  <c r="Q218" i="20"/>
  <c r="N218" i="20"/>
  <c r="R217" i="20"/>
  <c r="S217" i="20" s="1"/>
  <c r="Q217" i="20"/>
  <c r="N217" i="20"/>
  <c r="R216" i="20"/>
  <c r="S216" i="20" s="1"/>
  <c r="Q216" i="20"/>
  <c r="N216" i="20"/>
  <c r="R215" i="20"/>
  <c r="S215" i="20" s="1"/>
  <c r="Q215" i="20"/>
  <c r="N215" i="20"/>
  <c r="R214" i="20"/>
  <c r="S214" i="20" s="1"/>
  <c r="Q214" i="20"/>
  <c r="N214" i="20"/>
  <c r="R213" i="20"/>
  <c r="S213" i="20" s="1"/>
  <c r="Q213" i="20"/>
  <c r="N213" i="20"/>
  <c r="R212" i="20"/>
  <c r="S212" i="20" s="1"/>
  <c r="Q212" i="20"/>
  <c r="N212" i="20"/>
  <c r="R211" i="20"/>
  <c r="S211" i="20" s="1"/>
  <c r="Q211" i="20"/>
  <c r="N211" i="20"/>
  <c r="R210" i="20"/>
  <c r="S210" i="20" s="1"/>
  <c r="Q210" i="20"/>
  <c r="N210" i="20"/>
  <c r="R209" i="20"/>
  <c r="S209" i="20" s="1"/>
  <c r="Q209" i="20"/>
  <c r="N209" i="20"/>
  <c r="R208" i="20"/>
  <c r="S208" i="20" s="1"/>
  <c r="Q208" i="20"/>
  <c r="N208" i="20"/>
  <c r="R207" i="20"/>
  <c r="S207" i="20" s="1"/>
  <c r="Q207" i="20"/>
  <c r="N207" i="20"/>
  <c r="R206" i="20"/>
  <c r="S206" i="20" s="1"/>
  <c r="Q206" i="20"/>
  <c r="N206" i="20"/>
  <c r="R205" i="20"/>
  <c r="S205" i="20" s="1"/>
  <c r="Q205" i="20"/>
  <c r="N205" i="20"/>
  <c r="R204" i="20"/>
  <c r="S204" i="20" s="1"/>
  <c r="Q204" i="20"/>
  <c r="N204" i="20"/>
  <c r="R203" i="20"/>
  <c r="S203" i="20" s="1"/>
  <c r="Q203" i="20"/>
  <c r="N203" i="20"/>
  <c r="R202" i="20"/>
  <c r="S202" i="20" s="1"/>
  <c r="Q202" i="20"/>
  <c r="N202" i="20"/>
  <c r="R201" i="20"/>
  <c r="S201" i="20" s="1"/>
  <c r="Q201" i="20"/>
  <c r="N201" i="20"/>
  <c r="R200" i="20"/>
  <c r="S200" i="20" s="1"/>
  <c r="Q200" i="20"/>
  <c r="N200" i="20"/>
  <c r="R199" i="20"/>
  <c r="S199" i="20" s="1"/>
  <c r="Q199" i="20"/>
  <c r="N199" i="20"/>
  <c r="R198" i="20"/>
  <c r="S198" i="20" s="1"/>
  <c r="Q198" i="20"/>
  <c r="N198" i="20"/>
  <c r="R197" i="20"/>
  <c r="S197" i="20" s="1"/>
  <c r="Q197" i="20"/>
  <c r="N197" i="20"/>
  <c r="R196" i="20"/>
  <c r="S196" i="20" s="1"/>
  <c r="Q196" i="20"/>
  <c r="N196" i="20"/>
  <c r="R195" i="20"/>
  <c r="S195" i="20" s="1"/>
  <c r="Q195" i="20"/>
  <c r="N195" i="20"/>
  <c r="R194" i="20"/>
  <c r="S194" i="20" s="1"/>
  <c r="Q194" i="20"/>
  <c r="N194" i="20"/>
  <c r="R193" i="20"/>
  <c r="S193" i="20" s="1"/>
  <c r="Q193" i="20"/>
  <c r="N193" i="20"/>
  <c r="R192" i="20"/>
  <c r="S192" i="20" s="1"/>
  <c r="Q192" i="20"/>
  <c r="N192" i="20"/>
  <c r="R191" i="20"/>
  <c r="S191" i="20" s="1"/>
  <c r="Q191" i="20"/>
  <c r="N191" i="20"/>
  <c r="R190" i="20"/>
  <c r="S190" i="20" s="1"/>
  <c r="Q190" i="20"/>
  <c r="N190" i="20"/>
  <c r="R189" i="20"/>
  <c r="S189" i="20" s="1"/>
  <c r="Q189" i="20"/>
  <c r="N189" i="20"/>
  <c r="R188" i="20"/>
  <c r="S188" i="20" s="1"/>
  <c r="Q188" i="20"/>
  <c r="N188" i="20"/>
  <c r="R187" i="20"/>
  <c r="S187" i="20" s="1"/>
  <c r="Q187" i="20"/>
  <c r="N187" i="20"/>
  <c r="R186" i="20"/>
  <c r="S186" i="20" s="1"/>
  <c r="Q186" i="20"/>
  <c r="N186" i="20"/>
  <c r="R185" i="20"/>
  <c r="S185" i="20" s="1"/>
  <c r="Q185" i="20"/>
  <c r="N185" i="20"/>
  <c r="R184" i="20"/>
  <c r="S184" i="20" s="1"/>
  <c r="Q184" i="20"/>
  <c r="N184" i="20"/>
  <c r="R183" i="20"/>
  <c r="S183" i="20" s="1"/>
  <c r="Q183" i="20"/>
  <c r="N183" i="20"/>
  <c r="R182" i="20"/>
  <c r="S182" i="20" s="1"/>
  <c r="Q182" i="20"/>
  <c r="N182" i="20"/>
  <c r="R181" i="20"/>
  <c r="S181" i="20" s="1"/>
  <c r="Q181" i="20"/>
  <c r="N181" i="20"/>
  <c r="R180" i="20"/>
  <c r="S180" i="20" s="1"/>
  <c r="Q180" i="20"/>
  <c r="N180" i="20"/>
  <c r="R179" i="20"/>
  <c r="S179" i="20" s="1"/>
  <c r="Q179" i="20"/>
  <c r="N179" i="20"/>
  <c r="R178" i="20"/>
  <c r="S178" i="20" s="1"/>
  <c r="Q178" i="20"/>
  <c r="N178" i="20"/>
  <c r="R177" i="20"/>
  <c r="S177" i="20" s="1"/>
  <c r="Q177" i="20"/>
  <c r="N177" i="20"/>
  <c r="R176" i="20"/>
  <c r="S176" i="20" s="1"/>
  <c r="Q176" i="20"/>
  <c r="N176" i="20"/>
  <c r="R175" i="20"/>
  <c r="S175" i="20" s="1"/>
  <c r="Q175" i="20"/>
  <c r="N175" i="20"/>
  <c r="R174" i="20"/>
  <c r="S174" i="20" s="1"/>
  <c r="Q174" i="20"/>
  <c r="N174" i="20"/>
  <c r="R173" i="20"/>
  <c r="S173" i="20" s="1"/>
  <c r="Q173" i="20"/>
  <c r="N173" i="20"/>
  <c r="R172" i="20"/>
  <c r="S172" i="20" s="1"/>
  <c r="Q172" i="20"/>
  <c r="N172" i="20"/>
  <c r="R171" i="20"/>
  <c r="S171" i="20" s="1"/>
  <c r="Q171" i="20"/>
  <c r="N171" i="20"/>
  <c r="R170" i="20"/>
  <c r="S170" i="20" s="1"/>
  <c r="Q170" i="20"/>
  <c r="N170" i="20"/>
  <c r="R169" i="20"/>
  <c r="S169" i="20" s="1"/>
  <c r="Q169" i="20"/>
  <c r="N169" i="20"/>
  <c r="R168" i="20"/>
  <c r="S168" i="20" s="1"/>
  <c r="Q168" i="20"/>
  <c r="N168" i="20"/>
  <c r="R167" i="20"/>
  <c r="S167" i="20" s="1"/>
  <c r="Q167" i="20"/>
  <c r="N167" i="20"/>
  <c r="R166" i="20"/>
  <c r="S166" i="20" s="1"/>
  <c r="Q166" i="20"/>
  <c r="N166" i="20"/>
  <c r="R165" i="20"/>
  <c r="S165" i="20" s="1"/>
  <c r="Q165" i="20"/>
  <c r="N165" i="20"/>
  <c r="R164" i="20"/>
  <c r="S164" i="20" s="1"/>
  <c r="Q164" i="20"/>
  <c r="N164" i="20"/>
  <c r="R163" i="20"/>
  <c r="S163" i="20" s="1"/>
  <c r="Q163" i="20"/>
  <c r="N163" i="20"/>
  <c r="R162" i="20"/>
  <c r="S162" i="20" s="1"/>
  <c r="Q162" i="20"/>
  <c r="N162" i="20"/>
  <c r="R161" i="20"/>
  <c r="S161" i="20" s="1"/>
  <c r="Q161" i="20"/>
  <c r="N161" i="20"/>
  <c r="R160" i="20"/>
  <c r="S160" i="20" s="1"/>
  <c r="Q160" i="20"/>
  <c r="N160" i="20"/>
  <c r="R159" i="20"/>
  <c r="S159" i="20" s="1"/>
  <c r="Q159" i="20"/>
  <c r="N159" i="20"/>
  <c r="R158" i="20"/>
  <c r="S158" i="20" s="1"/>
  <c r="Q158" i="20"/>
  <c r="N158" i="20"/>
  <c r="R157" i="20"/>
  <c r="S157" i="20" s="1"/>
  <c r="Q157" i="20"/>
  <c r="N157" i="20"/>
  <c r="R156" i="20"/>
  <c r="S156" i="20" s="1"/>
  <c r="Q156" i="20"/>
  <c r="N156" i="20"/>
  <c r="R155" i="20"/>
  <c r="S155" i="20" s="1"/>
  <c r="Q155" i="20"/>
  <c r="N155" i="20"/>
  <c r="R154" i="20"/>
  <c r="S154" i="20" s="1"/>
  <c r="Q154" i="20"/>
  <c r="N154" i="20"/>
  <c r="R153" i="20"/>
  <c r="S153" i="20" s="1"/>
  <c r="Q153" i="20"/>
  <c r="N153" i="20"/>
  <c r="R152" i="20"/>
  <c r="S152" i="20" s="1"/>
  <c r="Q152" i="20"/>
  <c r="N152" i="20"/>
  <c r="R151" i="20"/>
  <c r="S151" i="20" s="1"/>
  <c r="Q151" i="20"/>
  <c r="N151" i="20"/>
  <c r="R150" i="20"/>
  <c r="S150" i="20" s="1"/>
  <c r="Q150" i="20"/>
  <c r="N150" i="20"/>
  <c r="R149" i="20"/>
  <c r="S149" i="20" s="1"/>
  <c r="Q149" i="20"/>
  <c r="N149" i="20"/>
  <c r="R148" i="20"/>
  <c r="S148" i="20" s="1"/>
  <c r="Q148" i="20"/>
  <c r="N148" i="20"/>
  <c r="R147" i="20"/>
  <c r="S147" i="20" s="1"/>
  <c r="Q147" i="20"/>
  <c r="N147" i="20"/>
  <c r="R146" i="20"/>
  <c r="S146" i="20" s="1"/>
  <c r="Q146" i="20"/>
  <c r="N146" i="20"/>
  <c r="R145" i="20"/>
  <c r="S145" i="20" s="1"/>
  <c r="Q145" i="20"/>
  <c r="N145" i="20"/>
  <c r="R144" i="20"/>
  <c r="S144" i="20" s="1"/>
  <c r="Q144" i="20"/>
  <c r="N144" i="20"/>
  <c r="R143" i="20"/>
  <c r="S143" i="20" s="1"/>
  <c r="Q143" i="20"/>
  <c r="N143" i="20"/>
  <c r="R142" i="20"/>
  <c r="S142" i="20" s="1"/>
  <c r="Q142" i="20"/>
  <c r="N142" i="20"/>
  <c r="R141" i="20"/>
  <c r="S141" i="20" s="1"/>
  <c r="Q141" i="20"/>
  <c r="N141" i="20"/>
  <c r="R140" i="20"/>
  <c r="S140" i="20" s="1"/>
  <c r="Q140" i="20"/>
  <c r="N140" i="20"/>
  <c r="R139" i="20"/>
  <c r="S139" i="20"/>
  <c r="Q139" i="20"/>
  <c r="N139" i="20"/>
  <c r="R138" i="20"/>
  <c r="S138" i="20" s="1"/>
  <c r="Q138" i="20"/>
  <c r="N138" i="20"/>
  <c r="R137" i="20"/>
  <c r="S137" i="20" s="1"/>
  <c r="Q137" i="20"/>
  <c r="N137" i="20"/>
  <c r="R136" i="20"/>
  <c r="S136" i="20" s="1"/>
  <c r="Q136" i="20"/>
  <c r="N136" i="20"/>
  <c r="R135" i="20"/>
  <c r="S135" i="20" s="1"/>
  <c r="Q135" i="20"/>
  <c r="N135" i="20"/>
  <c r="R134" i="20"/>
  <c r="S134" i="20" s="1"/>
  <c r="Q134" i="20"/>
  <c r="N134" i="20"/>
  <c r="R133" i="20"/>
  <c r="S133" i="20" s="1"/>
  <c r="Q133" i="20"/>
  <c r="N133" i="20"/>
  <c r="R132" i="20"/>
  <c r="S132" i="20" s="1"/>
  <c r="Q132" i="20"/>
  <c r="N132" i="20"/>
  <c r="R131" i="20"/>
  <c r="S131" i="20" s="1"/>
  <c r="Q131" i="20"/>
  <c r="N131" i="20"/>
  <c r="R130" i="20"/>
  <c r="S130" i="20" s="1"/>
  <c r="Q130" i="20"/>
  <c r="N130" i="20"/>
  <c r="R129" i="20"/>
  <c r="S129" i="20" s="1"/>
  <c r="Q129" i="20"/>
  <c r="N129" i="20"/>
  <c r="R128" i="20"/>
  <c r="S128" i="20" s="1"/>
  <c r="Q128" i="20"/>
  <c r="N128" i="20"/>
  <c r="R127" i="20"/>
  <c r="S127" i="20" s="1"/>
  <c r="Q127" i="20"/>
  <c r="N127" i="20"/>
  <c r="R126" i="20"/>
  <c r="S126" i="20" s="1"/>
  <c r="Q126" i="20"/>
  <c r="N126" i="20"/>
  <c r="R125" i="20"/>
  <c r="S125" i="20" s="1"/>
  <c r="Q125" i="20"/>
  <c r="N125" i="20"/>
  <c r="R124" i="20"/>
  <c r="S124" i="20" s="1"/>
  <c r="Q124" i="20"/>
  <c r="N124" i="20"/>
  <c r="R123" i="20"/>
  <c r="S123" i="20" s="1"/>
  <c r="Q123" i="20"/>
  <c r="N123" i="20"/>
  <c r="R122" i="20"/>
  <c r="S122" i="20" s="1"/>
  <c r="Q122" i="20"/>
  <c r="N122" i="20"/>
  <c r="R121" i="20"/>
  <c r="S121" i="20" s="1"/>
  <c r="Q121" i="20"/>
  <c r="N121" i="20"/>
  <c r="R120" i="20"/>
  <c r="S120" i="20" s="1"/>
  <c r="Q120" i="20"/>
  <c r="N120" i="20"/>
  <c r="R119" i="20"/>
  <c r="S119" i="20" s="1"/>
  <c r="Q119" i="20"/>
  <c r="N119" i="20"/>
  <c r="R118" i="20"/>
  <c r="S118" i="20" s="1"/>
  <c r="Q118" i="20"/>
  <c r="N118" i="20"/>
  <c r="R117" i="20"/>
  <c r="S117" i="20" s="1"/>
  <c r="Q117" i="20"/>
  <c r="N117" i="20"/>
  <c r="R116" i="20"/>
  <c r="S116" i="20" s="1"/>
  <c r="Q116" i="20"/>
  <c r="N116" i="20"/>
  <c r="R115" i="20"/>
  <c r="S115" i="20" s="1"/>
  <c r="Q115" i="20"/>
  <c r="N115" i="20"/>
  <c r="R114" i="20"/>
  <c r="S114" i="20" s="1"/>
  <c r="Q114" i="20"/>
  <c r="N114" i="20"/>
  <c r="R113" i="20"/>
  <c r="S113" i="20" s="1"/>
  <c r="Q113" i="20"/>
  <c r="N113" i="20"/>
  <c r="R112" i="20"/>
  <c r="S112" i="20" s="1"/>
  <c r="Q112" i="20"/>
  <c r="N112" i="20"/>
  <c r="R111" i="20"/>
  <c r="S111" i="20" s="1"/>
  <c r="Q111" i="20"/>
  <c r="N111" i="20"/>
  <c r="R110" i="20"/>
  <c r="S110" i="20" s="1"/>
  <c r="Q110" i="20"/>
  <c r="N110" i="20"/>
  <c r="R109" i="20"/>
  <c r="S109" i="20" s="1"/>
  <c r="Q109" i="20"/>
  <c r="N109" i="20"/>
  <c r="R108" i="20"/>
  <c r="S108" i="20" s="1"/>
  <c r="Q108" i="20"/>
  <c r="N108" i="20"/>
  <c r="R107" i="20"/>
  <c r="S107" i="20" s="1"/>
  <c r="Q107" i="20"/>
  <c r="N107" i="20"/>
  <c r="R106" i="20"/>
  <c r="S106" i="20" s="1"/>
  <c r="Q106" i="20"/>
  <c r="N106" i="20"/>
  <c r="R105" i="20"/>
  <c r="S105" i="20" s="1"/>
  <c r="Q105" i="20"/>
  <c r="N105" i="20"/>
  <c r="R104" i="20"/>
  <c r="S104" i="20" s="1"/>
  <c r="Q104" i="20"/>
  <c r="N104" i="20"/>
  <c r="R103" i="20"/>
  <c r="S103" i="20" s="1"/>
  <c r="Q103" i="20"/>
  <c r="N103" i="20"/>
  <c r="R102" i="20"/>
  <c r="S102" i="20" s="1"/>
  <c r="Q102" i="20"/>
  <c r="N102" i="20"/>
  <c r="R101" i="20"/>
  <c r="S101" i="20" s="1"/>
  <c r="Q101" i="20"/>
  <c r="N101" i="20"/>
  <c r="R100" i="20"/>
  <c r="S100" i="20" s="1"/>
  <c r="Q100" i="20"/>
  <c r="N100" i="20"/>
  <c r="R99" i="20"/>
  <c r="S99" i="20" s="1"/>
  <c r="Q99" i="20"/>
  <c r="N99" i="20"/>
  <c r="R98" i="20"/>
  <c r="S98" i="20" s="1"/>
  <c r="Q98" i="20"/>
  <c r="N98" i="20"/>
  <c r="R97" i="20"/>
  <c r="S97" i="20" s="1"/>
  <c r="Q97" i="20"/>
  <c r="N97" i="20"/>
  <c r="R96" i="20"/>
  <c r="S96" i="20" s="1"/>
  <c r="Q96" i="20"/>
  <c r="N96" i="20"/>
  <c r="R95" i="20"/>
  <c r="S95" i="20" s="1"/>
  <c r="Q95" i="20"/>
  <c r="N95" i="20"/>
  <c r="R94" i="20"/>
  <c r="S94" i="20" s="1"/>
  <c r="Q94" i="20"/>
  <c r="N94" i="20"/>
  <c r="R93" i="20"/>
  <c r="S93" i="20" s="1"/>
  <c r="Q93" i="20"/>
  <c r="N93" i="20"/>
  <c r="R92" i="20"/>
  <c r="S92" i="20" s="1"/>
  <c r="Q92" i="20"/>
  <c r="N92" i="20"/>
  <c r="R91" i="20"/>
  <c r="S91" i="20" s="1"/>
  <c r="Q91" i="20"/>
  <c r="N91" i="20"/>
  <c r="R90" i="20"/>
  <c r="S90" i="20" s="1"/>
  <c r="Q90" i="20"/>
  <c r="N90" i="20"/>
  <c r="R89" i="20"/>
  <c r="S89" i="20" s="1"/>
  <c r="Q89" i="20"/>
  <c r="N89" i="20"/>
  <c r="R88" i="20"/>
  <c r="S88" i="20" s="1"/>
  <c r="Q88" i="20"/>
  <c r="N88" i="20"/>
  <c r="R87" i="20"/>
  <c r="S87" i="20" s="1"/>
  <c r="Q87" i="20"/>
  <c r="N87" i="20"/>
  <c r="R86" i="20"/>
  <c r="S86" i="20" s="1"/>
  <c r="Q86" i="20"/>
  <c r="N86" i="20"/>
  <c r="R85" i="20"/>
  <c r="S85" i="20" s="1"/>
  <c r="Q85" i="20"/>
  <c r="N85" i="20"/>
  <c r="R84" i="20"/>
  <c r="S84" i="20" s="1"/>
  <c r="Q84" i="20"/>
  <c r="N84" i="20"/>
  <c r="R83" i="20"/>
  <c r="S83" i="20" s="1"/>
  <c r="Q83" i="20"/>
  <c r="N83" i="20"/>
  <c r="R82" i="20"/>
  <c r="S82" i="20" s="1"/>
  <c r="Q82" i="20"/>
  <c r="N82" i="20"/>
  <c r="R81" i="20"/>
  <c r="S81" i="20" s="1"/>
  <c r="Q81" i="20"/>
  <c r="N81" i="20"/>
  <c r="R80" i="20"/>
  <c r="S80" i="20" s="1"/>
  <c r="Q80" i="20"/>
  <c r="N80" i="20"/>
  <c r="R79" i="20"/>
  <c r="S79" i="20" s="1"/>
  <c r="Q79" i="20"/>
  <c r="N79" i="20"/>
  <c r="R78" i="20"/>
  <c r="S78" i="20" s="1"/>
  <c r="Q78" i="20"/>
  <c r="N78" i="20"/>
  <c r="R77" i="20"/>
  <c r="S77" i="20" s="1"/>
  <c r="Q77" i="20"/>
  <c r="N77" i="20"/>
  <c r="R76" i="20"/>
  <c r="S76" i="20" s="1"/>
  <c r="Q76" i="20"/>
  <c r="N76" i="20"/>
  <c r="R75" i="20"/>
  <c r="S75" i="20" s="1"/>
  <c r="Q75" i="20"/>
  <c r="N75" i="20"/>
  <c r="R74" i="20"/>
  <c r="S74" i="20" s="1"/>
  <c r="Q74" i="20"/>
  <c r="N74" i="20"/>
  <c r="R73" i="20"/>
  <c r="S73" i="20" s="1"/>
  <c r="Q73" i="20"/>
  <c r="N73" i="20"/>
  <c r="R72" i="20"/>
  <c r="S72" i="20" s="1"/>
  <c r="Q72" i="20"/>
  <c r="N72" i="20"/>
  <c r="R71" i="20"/>
  <c r="S71" i="20" s="1"/>
  <c r="Q71" i="20"/>
  <c r="N71" i="20"/>
  <c r="R70" i="20"/>
  <c r="S70" i="20" s="1"/>
  <c r="Q70" i="20"/>
  <c r="N70" i="20"/>
  <c r="R69" i="20"/>
  <c r="S69" i="20" s="1"/>
  <c r="Q69" i="20"/>
  <c r="N69" i="20"/>
  <c r="R68" i="20"/>
  <c r="S68" i="20" s="1"/>
  <c r="Q68" i="20"/>
  <c r="N68" i="20"/>
  <c r="R67" i="20"/>
  <c r="S67" i="20" s="1"/>
  <c r="Q67" i="20"/>
  <c r="N67" i="20"/>
  <c r="R66" i="20"/>
  <c r="S66" i="20" s="1"/>
  <c r="Q66" i="20"/>
  <c r="N66" i="20"/>
  <c r="R65" i="20"/>
  <c r="S65" i="20" s="1"/>
  <c r="Q65" i="20"/>
  <c r="N65" i="20"/>
  <c r="R64" i="20"/>
  <c r="S64" i="20" s="1"/>
  <c r="Q64" i="20"/>
  <c r="N64" i="20"/>
  <c r="R63" i="20"/>
  <c r="S63" i="20" s="1"/>
  <c r="Q63" i="20"/>
  <c r="N63" i="20"/>
  <c r="R62" i="20"/>
  <c r="S62" i="20" s="1"/>
  <c r="Q62" i="20"/>
  <c r="N62" i="20"/>
  <c r="R61" i="20"/>
  <c r="S61" i="20" s="1"/>
  <c r="Q61" i="20"/>
  <c r="N61" i="20"/>
  <c r="R60" i="20"/>
  <c r="S60" i="20" s="1"/>
  <c r="Q60" i="20"/>
  <c r="N60" i="20"/>
  <c r="R59" i="20"/>
  <c r="S59" i="20" s="1"/>
  <c r="Q59" i="20"/>
  <c r="N59" i="20"/>
  <c r="R58" i="20"/>
  <c r="S58" i="20" s="1"/>
  <c r="Q58" i="20"/>
  <c r="N58" i="20"/>
  <c r="R57" i="20"/>
  <c r="S57" i="20" s="1"/>
  <c r="Q57" i="20"/>
  <c r="N57" i="20"/>
  <c r="R56" i="20"/>
  <c r="S56" i="20" s="1"/>
  <c r="Q56" i="20"/>
  <c r="N56" i="20"/>
  <c r="R55" i="20"/>
  <c r="S55" i="20" s="1"/>
  <c r="Q55" i="20"/>
  <c r="N55" i="20"/>
  <c r="R54" i="20"/>
  <c r="S54" i="20" s="1"/>
  <c r="Q54" i="20"/>
  <c r="N54" i="20"/>
  <c r="R53" i="20"/>
  <c r="S53" i="20" s="1"/>
  <c r="Q53" i="20"/>
  <c r="N53" i="20"/>
  <c r="R52" i="20"/>
  <c r="S52" i="20" s="1"/>
  <c r="Q52" i="20"/>
  <c r="N52" i="20"/>
  <c r="R51" i="20"/>
  <c r="S51" i="20" s="1"/>
  <c r="Q51" i="20"/>
  <c r="N51" i="20"/>
  <c r="R50" i="20"/>
  <c r="S50" i="20" s="1"/>
  <c r="Q50" i="20"/>
  <c r="N50" i="20"/>
  <c r="R49" i="20"/>
  <c r="S49" i="20" s="1"/>
  <c r="Q49" i="20"/>
  <c r="N49" i="20"/>
  <c r="R48" i="20"/>
  <c r="S48" i="20" s="1"/>
  <c r="Q48" i="20"/>
  <c r="N48" i="20"/>
  <c r="R47" i="20"/>
  <c r="S47" i="20" s="1"/>
  <c r="Q47" i="20"/>
  <c r="N47" i="20"/>
  <c r="R46" i="20"/>
  <c r="S46" i="20" s="1"/>
  <c r="Q46" i="20"/>
  <c r="N46" i="20"/>
  <c r="R45" i="20"/>
  <c r="S45" i="20" s="1"/>
  <c r="Q45" i="20"/>
  <c r="N45" i="20"/>
  <c r="R44" i="20"/>
  <c r="S44" i="20" s="1"/>
  <c r="Q44" i="20"/>
  <c r="N44" i="20"/>
  <c r="R43" i="20"/>
  <c r="S43" i="20" s="1"/>
  <c r="Q43" i="20"/>
  <c r="N43" i="20"/>
  <c r="R42" i="20"/>
  <c r="S42" i="20" s="1"/>
  <c r="Q42" i="20"/>
  <c r="N42" i="20"/>
  <c r="R41" i="20"/>
  <c r="S41" i="20" s="1"/>
  <c r="Q41" i="20"/>
  <c r="N41" i="20"/>
  <c r="R40" i="20"/>
  <c r="S40" i="20" s="1"/>
  <c r="Q40" i="20"/>
  <c r="N40" i="20"/>
  <c r="R39" i="20"/>
  <c r="S39" i="20" s="1"/>
  <c r="Q39" i="20"/>
  <c r="N39" i="20"/>
  <c r="R38" i="20"/>
  <c r="S38" i="20" s="1"/>
  <c r="Q38" i="20"/>
  <c r="N38" i="20"/>
  <c r="R37" i="20"/>
  <c r="S37" i="20" s="1"/>
  <c r="Q37" i="20"/>
  <c r="N37" i="20"/>
  <c r="R36" i="20"/>
  <c r="S36" i="20" s="1"/>
  <c r="Q36" i="20"/>
  <c r="N36" i="20"/>
  <c r="R35" i="20"/>
  <c r="S35" i="20" s="1"/>
  <c r="Q35" i="20"/>
  <c r="N35" i="20"/>
  <c r="R34" i="20"/>
  <c r="S34" i="20" s="1"/>
  <c r="Q34" i="20"/>
  <c r="N34" i="20"/>
  <c r="R33" i="20"/>
  <c r="S33" i="20" s="1"/>
  <c r="Q33" i="20"/>
  <c r="N33" i="20"/>
  <c r="R32" i="20"/>
  <c r="S32" i="20" s="1"/>
  <c r="Q32" i="20"/>
  <c r="N32" i="20"/>
  <c r="R31" i="20"/>
  <c r="S31" i="20" s="1"/>
  <c r="Q31" i="20"/>
  <c r="N31" i="20"/>
  <c r="R30" i="20"/>
  <c r="S30" i="20" s="1"/>
  <c r="Q30" i="20"/>
  <c r="N30" i="20"/>
  <c r="R29" i="20"/>
  <c r="S29" i="20" s="1"/>
  <c r="Q29" i="20"/>
  <c r="N29" i="20"/>
  <c r="R28" i="20"/>
  <c r="S28" i="20" s="1"/>
  <c r="Q28" i="20"/>
  <c r="N28" i="20"/>
  <c r="R27" i="20"/>
  <c r="S27" i="20" s="1"/>
  <c r="Q27" i="20"/>
  <c r="N27" i="20"/>
  <c r="R26" i="20"/>
  <c r="S26" i="20" s="1"/>
  <c r="Q26" i="20"/>
  <c r="N26" i="20"/>
  <c r="R25" i="20"/>
  <c r="S25" i="20" s="1"/>
  <c r="Q25" i="20"/>
  <c r="N25" i="20"/>
  <c r="R24" i="20"/>
  <c r="S24" i="20" s="1"/>
  <c r="Q24" i="20"/>
  <c r="N24" i="20"/>
  <c r="R23" i="20"/>
  <c r="S23" i="20" s="1"/>
  <c r="Q23" i="20"/>
  <c r="N23" i="20"/>
  <c r="R22" i="20"/>
  <c r="S22" i="20" s="1"/>
  <c r="Q22" i="20"/>
  <c r="N22" i="20"/>
  <c r="R21" i="20"/>
  <c r="S21" i="20" s="1"/>
  <c r="Q21" i="20"/>
  <c r="N21" i="20"/>
  <c r="R20" i="20"/>
  <c r="S20" i="20" s="1"/>
  <c r="Q20" i="20"/>
  <c r="N20" i="20"/>
  <c r="R19" i="20"/>
  <c r="S19" i="20" s="1"/>
  <c r="Q19" i="20"/>
  <c r="N19" i="20"/>
  <c r="R18" i="20"/>
  <c r="S18" i="20" s="1"/>
  <c r="Q18" i="20"/>
  <c r="N18" i="20"/>
  <c r="R17" i="20"/>
  <c r="S17" i="20" s="1"/>
  <c r="Q17" i="20"/>
  <c r="N17" i="20"/>
  <c r="R16" i="20"/>
  <c r="S16" i="20" s="1"/>
  <c r="Q16" i="20"/>
  <c r="N16" i="20"/>
  <c r="R15" i="20"/>
  <c r="S15" i="20" s="1"/>
  <c r="Q15" i="20"/>
  <c r="N15" i="20"/>
  <c r="R14" i="20"/>
  <c r="S14" i="20" s="1"/>
  <c r="Q14" i="20"/>
  <c r="N14" i="20"/>
  <c r="R13" i="20"/>
  <c r="S13" i="20" s="1"/>
  <c r="Q13" i="20"/>
  <c r="N13" i="20"/>
  <c r="R12" i="20"/>
  <c r="S12" i="20" s="1"/>
  <c r="Q12" i="20"/>
  <c r="N12" i="20"/>
  <c r="R11" i="20"/>
  <c r="S11" i="20" s="1"/>
  <c r="Q11" i="20"/>
  <c r="N11" i="20"/>
  <c r="R9" i="20"/>
  <c r="S9" i="20" s="1"/>
  <c r="Q9" i="20"/>
  <c r="N9" i="20"/>
  <c r="R6" i="20"/>
  <c r="S6" i="20" s="1"/>
  <c r="Q6" i="20"/>
  <c r="N6" i="20"/>
  <c r="R5" i="20"/>
  <c r="S5" i="20" s="1"/>
  <c r="Q5" i="20"/>
  <c r="A114" i="6"/>
  <c r="B5" i="6"/>
  <c r="F112" i="6"/>
  <c r="B30" i="4"/>
  <c r="G7" i="6"/>
  <c r="B111" i="6"/>
  <c r="B110" i="6"/>
  <c r="B109" i="6"/>
  <c r="B108" i="6"/>
  <c r="B107" i="6"/>
  <c r="B106" i="6"/>
  <c r="B105" i="6"/>
  <c r="B104" i="6"/>
  <c r="B103" i="6"/>
  <c r="B102" i="6"/>
  <c r="B101" i="6"/>
  <c r="B100" i="6"/>
  <c r="G100" i="6" s="1"/>
  <c r="H100" i="6" s="1"/>
  <c r="D100" i="6" s="1"/>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s="1"/>
  <c r="B135" i="4"/>
  <c r="A110" i="6" s="1"/>
  <c r="B133" i="4"/>
  <c r="A109" i="6" s="1"/>
  <c r="B131" i="4"/>
  <c r="A108" i="6" s="1"/>
  <c r="B120" i="4"/>
  <c r="A98" i="6"/>
  <c r="B119" i="4"/>
  <c r="A97" i="6" s="1"/>
  <c r="B117" i="4"/>
  <c r="A95" i="6" s="1"/>
  <c r="B115" i="4"/>
  <c r="A94" i="6" s="1"/>
  <c r="B114" i="4"/>
  <c r="A93" i="6" s="1"/>
  <c r="B102" i="4"/>
  <c r="A83" i="6"/>
  <c r="P53" i="4"/>
  <c r="B90" i="4"/>
  <c r="A72" i="6"/>
  <c r="B78" i="4"/>
  <c r="A61" i="6"/>
  <c r="B66" i="4"/>
  <c r="A50" i="6"/>
  <c r="B54" i="4"/>
  <c r="A39" i="6"/>
  <c r="P42" i="4"/>
  <c r="B42" i="4"/>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14" i="4" s="1"/>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12" i="5"/>
  <c r="C13" i="5"/>
  <c r="C14" i="5"/>
  <c r="C15" i="5"/>
  <c r="C16"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503" i="5"/>
  <c r="D4" i="5"/>
  <c r="E4" i="5"/>
  <c r="B12" i="5"/>
  <c r="V12" i="5"/>
  <c r="E12" i="5"/>
  <c r="B13" i="5"/>
  <c r="V13" i="5"/>
  <c r="E13" i="5"/>
  <c r="B14" i="5"/>
  <c r="V14" i="5"/>
  <c r="E14" i="5"/>
  <c r="B15" i="5"/>
  <c r="V15" i="5"/>
  <c r="E15" i="5"/>
  <c r="B16" i="5"/>
  <c r="V16" i="5"/>
  <c r="E16" i="5"/>
  <c r="X16" i="5" s="1"/>
  <c r="V17" i="5"/>
  <c r="E17" i="5"/>
  <c r="X17" i="5" s="1"/>
  <c r="B18" i="5"/>
  <c r="V18" i="5"/>
  <c r="E18" i="5"/>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B29" i="5"/>
  <c r="V29" i="5"/>
  <c r="E29" i="5"/>
  <c r="X29" i="5" s="1"/>
  <c r="B30" i="5"/>
  <c r="V30" i="5"/>
  <c r="E30" i="5"/>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B53" i="5"/>
  <c r="V53" i="5"/>
  <c r="E53" i="5"/>
  <c r="X53" i="5" s="1"/>
  <c r="B54" i="5"/>
  <c r="V54" i="5"/>
  <c r="E54" i="5"/>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B77" i="5"/>
  <c r="V77" i="5"/>
  <c r="E77" i="5"/>
  <c r="X77" i="5" s="1"/>
  <c r="B78" i="5"/>
  <c r="V78" i="5"/>
  <c r="E78" i="5"/>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B101" i="5"/>
  <c r="V101" i="5"/>
  <c r="E101" i="5"/>
  <c r="X101" i="5" s="1"/>
  <c r="B102" i="5"/>
  <c r="V102" i="5"/>
  <c r="E102" i="5"/>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B125" i="5"/>
  <c r="V125" i="5"/>
  <c r="E125" i="5"/>
  <c r="X125" i="5" s="1"/>
  <c r="B126" i="5"/>
  <c r="V126" i="5"/>
  <c r="E126" i="5"/>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B149" i="5"/>
  <c r="V149" i="5"/>
  <c r="E149" i="5"/>
  <c r="X149" i="5" s="1"/>
  <c r="B150" i="5"/>
  <c r="V150" i="5"/>
  <c r="E150" i="5"/>
  <c r="B151" i="5"/>
  <c r="V151" i="5"/>
  <c r="E151" i="5"/>
  <c r="X151" i="5" s="1"/>
  <c r="B152" i="5"/>
  <c r="V152" i="5"/>
  <c r="E152" i="5"/>
  <c r="X152" i="5" s="1"/>
  <c r="B153" i="5"/>
  <c r="V153" i="5"/>
  <c r="E153" i="5"/>
  <c r="X153" i="5" s="1"/>
  <c r="V154" i="5"/>
  <c r="E154" i="5"/>
  <c r="V155" i="5"/>
  <c r="E155" i="5"/>
  <c r="B156" i="5"/>
  <c r="V156" i="5"/>
  <c r="E156" i="5"/>
  <c r="B157" i="5"/>
  <c r="V157" i="5"/>
  <c r="E157" i="5"/>
  <c r="X157" i="5" s="1"/>
  <c r="B158" i="5"/>
  <c r="V158" i="5"/>
  <c r="E158" i="5"/>
  <c r="B159" i="5"/>
  <c r="V159" i="5"/>
  <c r="E159" i="5"/>
  <c r="X159" i="5" s="1"/>
  <c r="B160" i="5"/>
  <c r="V160" i="5"/>
  <c r="E160" i="5"/>
  <c r="B161" i="5"/>
  <c r="V161" i="5"/>
  <c r="E161" i="5"/>
  <c r="X161" i="5" s="1"/>
  <c r="B162" i="5"/>
  <c r="V162" i="5"/>
  <c r="E162" i="5"/>
  <c r="B163" i="5"/>
  <c r="V163" i="5"/>
  <c r="E163" i="5"/>
  <c r="B164" i="5"/>
  <c r="V164" i="5"/>
  <c r="E164" i="5"/>
  <c r="B165" i="5"/>
  <c r="V165" i="5"/>
  <c r="E165" i="5"/>
  <c r="X165" i="5" s="1"/>
  <c r="B166" i="5"/>
  <c r="V166" i="5"/>
  <c r="E166" i="5"/>
  <c r="B167" i="5"/>
  <c r="V167" i="5"/>
  <c r="E167" i="5"/>
  <c r="X167" i="5" s="1"/>
  <c r="B168" i="5"/>
  <c r="V168" i="5"/>
  <c r="E168" i="5"/>
  <c r="B169" i="5"/>
  <c r="V169" i="5"/>
  <c r="E169" i="5"/>
  <c r="B170" i="5"/>
  <c r="V170" i="5"/>
  <c r="E170" i="5"/>
  <c r="B171" i="5"/>
  <c r="V171" i="5"/>
  <c r="E171" i="5"/>
  <c r="X171" i="5" s="1"/>
  <c r="B172" i="5"/>
  <c r="V172" i="5"/>
  <c r="E172" i="5"/>
  <c r="B173" i="5"/>
  <c r="V173" i="5"/>
  <c r="E173" i="5"/>
  <c r="B174" i="5"/>
  <c r="V174" i="5"/>
  <c r="E174" i="5"/>
  <c r="B175" i="5"/>
  <c r="V175" i="5"/>
  <c r="E175" i="5"/>
  <c r="X175" i="5" s="1"/>
  <c r="B176" i="5"/>
  <c r="V176" i="5"/>
  <c r="E176" i="5"/>
  <c r="B177" i="5"/>
  <c r="V177" i="5"/>
  <c r="E177" i="5"/>
  <c r="X177" i="5" s="1"/>
  <c r="B178" i="5"/>
  <c r="V178" i="5"/>
  <c r="E178" i="5"/>
  <c r="B179" i="5"/>
  <c r="V179" i="5"/>
  <c r="E179" i="5"/>
  <c r="X179" i="5" s="1"/>
  <c r="B180" i="5"/>
  <c r="V180" i="5"/>
  <c r="E180" i="5"/>
  <c r="B181" i="5"/>
  <c r="V181" i="5"/>
  <c r="E181" i="5"/>
  <c r="X181" i="5" s="1"/>
  <c r="B182" i="5"/>
  <c r="V182" i="5"/>
  <c r="E182" i="5"/>
  <c r="B183" i="5"/>
  <c r="V183" i="5"/>
  <c r="E183" i="5"/>
  <c r="X183" i="5" s="1"/>
  <c r="B184" i="5"/>
  <c r="V184" i="5"/>
  <c r="E184" i="5"/>
  <c r="B185" i="5"/>
  <c r="V185" i="5"/>
  <c r="E185" i="5"/>
  <c r="B186" i="5"/>
  <c r="V186" i="5"/>
  <c r="E186" i="5"/>
  <c r="B187" i="5"/>
  <c r="V187" i="5"/>
  <c r="E187" i="5"/>
  <c r="B188" i="5"/>
  <c r="V188" i="5"/>
  <c r="E188" i="5"/>
  <c r="V189" i="5"/>
  <c r="E189" i="5"/>
  <c r="X189" i="5" s="1"/>
  <c r="V190" i="5"/>
  <c r="E190" i="5"/>
  <c r="X190" i="5" s="1"/>
  <c r="B191" i="5"/>
  <c r="V191" i="5"/>
  <c r="E191" i="5"/>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B202" i="5"/>
  <c r="V202" i="5"/>
  <c r="E202" i="5"/>
  <c r="X202" i="5" s="1"/>
  <c r="B203" i="5"/>
  <c r="V203" i="5"/>
  <c r="E203" i="5"/>
  <c r="X203" i="5" s="1"/>
  <c r="B204" i="5"/>
  <c r="V204" i="5"/>
  <c r="E204" i="5"/>
  <c r="X204" i="5" s="1"/>
  <c r="B205" i="5"/>
  <c r="V205" i="5"/>
  <c r="E205" i="5"/>
  <c r="X205" i="5" s="1"/>
  <c r="B206" i="5"/>
  <c r="V206" i="5"/>
  <c r="E206" i="5"/>
  <c r="X206" i="5" s="1"/>
  <c r="B207" i="5"/>
  <c r="V207" i="5"/>
  <c r="E207" i="5"/>
  <c r="B208" i="5"/>
  <c r="V208" i="5"/>
  <c r="E208" i="5"/>
  <c r="X208" i="5" s="1"/>
  <c r="B209" i="5"/>
  <c r="V209" i="5"/>
  <c r="E209" i="5"/>
  <c r="X209" i="5" s="1"/>
  <c r="B210" i="5"/>
  <c r="V210" i="5"/>
  <c r="E210" i="5"/>
  <c r="X210" i="5" s="1"/>
  <c r="B211" i="5"/>
  <c r="V211" i="5"/>
  <c r="E211" i="5"/>
  <c r="B212" i="5"/>
  <c r="V212" i="5"/>
  <c r="E212" i="5"/>
  <c r="X212" i="5" s="1"/>
  <c r="B213" i="5"/>
  <c r="V213" i="5"/>
  <c r="E213" i="5"/>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B226" i="5"/>
  <c r="V226" i="5"/>
  <c r="E226" i="5"/>
  <c r="X226" i="5" s="1"/>
  <c r="B227" i="5"/>
  <c r="V227" i="5"/>
  <c r="E227" i="5"/>
  <c r="B228" i="5"/>
  <c r="V228" i="5"/>
  <c r="E228" i="5"/>
  <c r="X228" i="5" s="1"/>
  <c r="B229" i="5"/>
  <c r="V229" i="5"/>
  <c r="E229" i="5"/>
  <c r="X229" i="5" s="1"/>
  <c r="B230" i="5"/>
  <c r="V230" i="5"/>
  <c r="E230" i="5"/>
  <c r="X230" i="5" s="1"/>
  <c r="B231" i="5"/>
  <c r="V231" i="5"/>
  <c r="E231" i="5"/>
  <c r="B232" i="5"/>
  <c r="V232" i="5"/>
  <c r="E232" i="5"/>
  <c r="X232" i="5" s="1"/>
  <c r="B233" i="5"/>
  <c r="V233" i="5"/>
  <c r="E233" i="5"/>
  <c r="X233" i="5" s="1"/>
  <c r="B234" i="5"/>
  <c r="V234" i="5"/>
  <c r="E234" i="5"/>
  <c r="X234" i="5" s="1"/>
  <c r="B235" i="5"/>
  <c r="V235" i="5"/>
  <c r="E235" i="5"/>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B246" i="5"/>
  <c r="V246" i="5"/>
  <c r="E246" i="5"/>
  <c r="X246" i="5" s="1"/>
  <c r="B247" i="5"/>
  <c r="V247" i="5"/>
  <c r="E247" i="5"/>
  <c r="X247" i="5" s="1"/>
  <c r="B248" i="5"/>
  <c r="V248" i="5"/>
  <c r="E248" i="5"/>
  <c r="X248" i="5" s="1"/>
  <c r="B249" i="5"/>
  <c r="V249" i="5"/>
  <c r="E249" i="5"/>
  <c r="B250" i="5"/>
  <c r="V250" i="5"/>
  <c r="E250" i="5"/>
  <c r="X250" i="5" s="1"/>
  <c r="B251" i="5"/>
  <c r="V251" i="5"/>
  <c r="E251" i="5"/>
  <c r="X251" i="5" s="1"/>
  <c r="B252" i="5"/>
  <c r="V252" i="5"/>
  <c r="E252" i="5"/>
  <c r="X252" i="5" s="1"/>
  <c r="B253" i="5"/>
  <c r="V253" i="5"/>
  <c r="E253" i="5"/>
  <c r="X253" i="5" s="1"/>
  <c r="B254" i="5"/>
  <c r="V254" i="5"/>
  <c r="E254" i="5"/>
  <c r="X254" i="5" s="1"/>
  <c r="B255" i="5"/>
  <c r="V255" i="5"/>
  <c r="E255" i="5"/>
  <c r="B256" i="5"/>
  <c r="V256" i="5"/>
  <c r="E256" i="5"/>
  <c r="X256" i="5" s="1"/>
  <c r="B257" i="5"/>
  <c r="V257" i="5"/>
  <c r="E257" i="5"/>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B270" i="5"/>
  <c r="V270" i="5"/>
  <c r="E270" i="5"/>
  <c r="X270" i="5" s="1"/>
  <c r="B271" i="5"/>
  <c r="V271" i="5"/>
  <c r="E271" i="5"/>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V288" i="5"/>
  <c r="E288" i="5"/>
  <c r="X288" i="5" s="1"/>
  <c r="V289" i="5"/>
  <c r="E289" i="5"/>
  <c r="X289" i="5" s="1"/>
  <c r="B290" i="5"/>
  <c r="V290" i="5"/>
  <c r="E290" i="5"/>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B299" i="5"/>
  <c r="V299" i="5"/>
  <c r="E299" i="5"/>
  <c r="X299" i="5" s="1"/>
  <c r="B300" i="5"/>
  <c r="V300" i="5"/>
  <c r="E300" i="5"/>
  <c r="X300" i="5" s="1"/>
  <c r="B301" i="5"/>
  <c r="V301" i="5"/>
  <c r="E301" i="5"/>
  <c r="X301" i="5" s="1"/>
  <c r="B302" i="5"/>
  <c r="V302" i="5"/>
  <c r="E302" i="5"/>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B323" i="5"/>
  <c r="V323" i="5"/>
  <c r="E323" i="5"/>
  <c r="X323" i="5" s="1"/>
  <c r="B324" i="5"/>
  <c r="V324" i="5"/>
  <c r="E324" i="5"/>
  <c r="X324" i="5" s="1"/>
  <c r="B325" i="5"/>
  <c r="V325" i="5"/>
  <c r="E325" i="5"/>
  <c r="X325" i="5" s="1"/>
  <c r="B326" i="5"/>
  <c r="V326" i="5"/>
  <c r="E326" i="5"/>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V346" i="5"/>
  <c r="E346" i="5"/>
  <c r="X346" i="5" s="1"/>
  <c r="V347" i="5"/>
  <c r="E347" i="5"/>
  <c r="X347" i="5" s="1"/>
  <c r="B348" i="5"/>
  <c r="V348" i="5"/>
  <c r="E348" i="5"/>
  <c r="B349" i="5"/>
  <c r="V349" i="5"/>
  <c r="E349" i="5"/>
  <c r="B350" i="5"/>
  <c r="V350" i="5"/>
  <c r="E350" i="5"/>
  <c r="B351" i="5"/>
  <c r="V351" i="5"/>
  <c r="E351" i="5"/>
  <c r="X351" i="5" s="1"/>
  <c r="B352" i="5"/>
  <c r="V352" i="5"/>
  <c r="E352" i="5"/>
  <c r="B353" i="5"/>
  <c r="V353" i="5"/>
  <c r="E353" i="5"/>
  <c r="X353" i="5" s="1"/>
  <c r="B354" i="5"/>
  <c r="V354" i="5"/>
  <c r="E354" i="5"/>
  <c r="B355" i="5"/>
  <c r="V355" i="5"/>
  <c r="E355" i="5"/>
  <c r="B356" i="5"/>
  <c r="V356" i="5"/>
  <c r="E356" i="5"/>
  <c r="B357" i="5"/>
  <c r="V357" i="5"/>
  <c r="E357" i="5"/>
  <c r="X357" i="5" s="1"/>
  <c r="B358" i="5"/>
  <c r="V358" i="5"/>
  <c r="E358" i="5"/>
  <c r="B359" i="5"/>
  <c r="V359" i="5"/>
  <c r="E359" i="5"/>
  <c r="X359" i="5" s="1"/>
  <c r="B360" i="5"/>
  <c r="V360" i="5"/>
  <c r="E360" i="5"/>
  <c r="B361" i="5"/>
  <c r="V361" i="5"/>
  <c r="E361" i="5"/>
  <c r="X361" i="5" s="1"/>
  <c r="B362" i="5"/>
  <c r="V362" i="5"/>
  <c r="E362" i="5"/>
  <c r="B363" i="5"/>
  <c r="V363" i="5"/>
  <c r="E363" i="5"/>
  <c r="X363" i="5" s="1"/>
  <c r="B364" i="5"/>
  <c r="V364" i="5"/>
  <c r="E364" i="5"/>
  <c r="B365" i="5"/>
  <c r="V365" i="5"/>
  <c r="E365" i="5"/>
  <c r="X365" i="5" s="1"/>
  <c r="B366" i="5"/>
  <c r="V366" i="5"/>
  <c r="E366" i="5"/>
  <c r="B367" i="5"/>
  <c r="V367" i="5"/>
  <c r="E367" i="5"/>
  <c r="B368" i="5"/>
  <c r="V368" i="5"/>
  <c r="E368" i="5"/>
  <c r="B369" i="5"/>
  <c r="V369" i="5"/>
  <c r="E369" i="5"/>
  <c r="X369" i="5" s="1"/>
  <c r="B370" i="5"/>
  <c r="V370" i="5"/>
  <c r="E370" i="5"/>
  <c r="B371" i="5"/>
  <c r="V371" i="5"/>
  <c r="E371" i="5"/>
  <c r="X371" i="5" s="1"/>
  <c r="B372" i="5"/>
  <c r="V372" i="5"/>
  <c r="E372" i="5"/>
  <c r="B373" i="5"/>
  <c r="V373" i="5"/>
  <c r="E373" i="5"/>
  <c r="B374" i="5"/>
  <c r="V374" i="5"/>
  <c r="E374" i="5"/>
  <c r="B375" i="5"/>
  <c r="V375" i="5"/>
  <c r="E375" i="5"/>
  <c r="X375" i="5" s="1"/>
  <c r="B376" i="5"/>
  <c r="V376" i="5"/>
  <c r="E376" i="5"/>
  <c r="B377" i="5"/>
  <c r="V377" i="5"/>
  <c r="E377" i="5"/>
  <c r="X377" i="5" s="1"/>
  <c r="B378" i="5"/>
  <c r="V378" i="5"/>
  <c r="E378" i="5"/>
  <c r="B379" i="5"/>
  <c r="V379" i="5"/>
  <c r="E379" i="5"/>
  <c r="X379" i="5" s="1"/>
  <c r="B380" i="5"/>
  <c r="V380" i="5"/>
  <c r="E380" i="5"/>
  <c r="B381" i="5"/>
  <c r="V381" i="5"/>
  <c r="E381" i="5"/>
  <c r="X381" i="5" s="1"/>
  <c r="B382" i="5"/>
  <c r="V382" i="5"/>
  <c r="E382" i="5"/>
  <c r="B383" i="5"/>
  <c r="V383" i="5"/>
  <c r="E383" i="5"/>
  <c r="X383" i="5" s="1"/>
  <c r="B384" i="5"/>
  <c r="V384" i="5"/>
  <c r="E384" i="5"/>
  <c r="B385" i="5"/>
  <c r="V385" i="5"/>
  <c r="E385" i="5"/>
  <c r="B386" i="5"/>
  <c r="V386" i="5"/>
  <c r="E386" i="5"/>
  <c r="B387" i="5"/>
  <c r="V387" i="5"/>
  <c r="E387" i="5"/>
  <c r="X387" i="5" s="1"/>
  <c r="B388" i="5"/>
  <c r="V388" i="5"/>
  <c r="E388" i="5"/>
  <c r="B389" i="5"/>
  <c r="V389" i="5"/>
  <c r="E389" i="5"/>
  <c r="X389" i="5" s="1"/>
  <c r="B390" i="5"/>
  <c r="V390" i="5"/>
  <c r="E390" i="5"/>
  <c r="B391" i="5"/>
  <c r="V391" i="5"/>
  <c r="E391" i="5"/>
  <c r="B392" i="5"/>
  <c r="V392" i="5"/>
  <c r="E392" i="5"/>
  <c r="V393" i="5"/>
  <c r="E393" i="5"/>
  <c r="X393" i="5" s="1"/>
  <c r="V394" i="5"/>
  <c r="E394" i="5"/>
  <c r="B395" i="5"/>
  <c r="V395" i="5"/>
  <c r="E395" i="5"/>
  <c r="X395" i="5" s="1"/>
  <c r="B396" i="5"/>
  <c r="V396" i="5"/>
  <c r="E396" i="5"/>
  <c r="X396" i="5" s="1"/>
  <c r="B397" i="5"/>
  <c r="V397" i="5"/>
  <c r="E397" i="5"/>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V410" i="5"/>
  <c r="E410" i="5"/>
  <c r="X410" i="5" s="1"/>
  <c r="V411" i="5"/>
  <c r="E411" i="5"/>
  <c r="X411" i="5" s="1"/>
  <c r="V412" i="5"/>
  <c r="E412" i="5"/>
  <c r="X412" i="5" s="1"/>
  <c r="V413" i="5"/>
  <c r="E413" i="5"/>
  <c r="X413" i="5" s="1"/>
  <c r="V414" i="5"/>
  <c r="E414" i="5"/>
  <c r="X414" i="5" s="1"/>
  <c r="V415" i="5"/>
  <c r="E415" i="5"/>
  <c r="V416" i="5"/>
  <c r="E416" i="5"/>
  <c r="V417" i="5"/>
  <c r="E417" i="5"/>
  <c r="X417" i="5" s="1"/>
  <c r="V418" i="5"/>
  <c r="E418" i="5"/>
  <c r="X418" i="5" s="1"/>
  <c r="V419" i="5"/>
  <c r="E419" i="5"/>
  <c r="X419" i="5" s="1"/>
  <c r="V420" i="5"/>
  <c r="E420" i="5"/>
  <c r="X420" i="5" s="1"/>
  <c r="V421" i="5"/>
  <c r="E421" i="5"/>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V440" i="5"/>
  <c r="E440" i="5"/>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V471" i="5"/>
  <c r="E471" i="5"/>
  <c r="X471" i="5" s="1"/>
  <c r="V472" i="5"/>
  <c r="E472" i="5"/>
  <c r="X472" i="5" s="1"/>
  <c r="V473" i="5"/>
  <c r="E473" i="5"/>
  <c r="X473" i="5" s="1"/>
  <c r="V474" i="5"/>
  <c r="E474" i="5"/>
  <c r="X474" i="5" s="1"/>
  <c r="V475" i="5"/>
  <c r="E475" i="5"/>
  <c r="V476" i="5"/>
  <c r="E476" i="5"/>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V488" i="5"/>
  <c r="E488" i="5"/>
  <c r="X488" i="5" s="1"/>
  <c r="V489" i="5"/>
  <c r="E489" i="5"/>
  <c r="X489" i="5" s="1"/>
  <c r="V490" i="5"/>
  <c r="E490" i="5"/>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V503" i="5"/>
  <c r="E503" i="5"/>
  <c r="V504" i="5"/>
  <c r="E504" i="5"/>
  <c r="X504" i="5" s="1"/>
  <c r="V505" i="5"/>
  <c r="E505" i="5"/>
  <c r="X505" i="5" s="1"/>
  <c r="V506" i="5"/>
  <c r="E506" i="5"/>
  <c r="V507" i="5"/>
  <c r="E507" i="5"/>
  <c r="X507" i="5" s="1"/>
  <c r="V508" i="5"/>
  <c r="E508" i="5"/>
  <c r="X508" i="5" s="1"/>
  <c r="V509" i="5"/>
  <c r="E509" i="5"/>
  <c r="X509" i="5" s="1"/>
  <c r="V510" i="5"/>
  <c r="E510" i="5"/>
  <c r="X510" i="5" s="1"/>
  <c r="V511" i="5"/>
  <c r="E511" i="5"/>
  <c r="V512" i="5"/>
  <c r="E512" i="5"/>
  <c r="X512" i="5" s="1"/>
  <c r="V513" i="5"/>
  <c r="E513" i="5"/>
  <c r="X513" i="5" s="1"/>
  <c r="V514" i="5"/>
  <c r="E514" i="5"/>
  <c r="X514" i="5" s="1"/>
  <c r="V515" i="5"/>
  <c r="E515" i="5"/>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X550" i="5" s="1"/>
  <c r="V551" i="5"/>
  <c r="E551" i="5"/>
  <c r="V552" i="5"/>
  <c r="E552" i="5"/>
  <c r="X552" i="5" s="1"/>
  <c r="V553" i="5"/>
  <c r="E553" i="5"/>
  <c r="X553" i="5" s="1"/>
  <c r="V554" i="5"/>
  <c r="E554" i="5"/>
  <c r="X554" i="5" s="1"/>
  <c r="V555" i="5"/>
  <c r="E555" i="5"/>
  <c r="X555" i="5" s="1"/>
  <c r="V556" i="5"/>
  <c r="E556" i="5"/>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V575" i="5"/>
  <c r="E575" i="5"/>
  <c r="X575" i="5" s="1"/>
  <c r="V576" i="5"/>
  <c r="E576" i="5"/>
  <c r="X576" i="5" s="1"/>
  <c r="V577" i="5"/>
  <c r="E577" i="5"/>
  <c r="V578" i="5"/>
  <c r="E578" i="5"/>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V596" i="5"/>
  <c r="E596" i="5"/>
  <c r="X596" i="5" s="1"/>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X608" i="5" s="1"/>
  <c r="V609" i="5"/>
  <c r="E609" i="5"/>
  <c r="X609" i="5" s="1"/>
  <c r="V610" i="5"/>
  <c r="E610" i="5"/>
  <c r="V611" i="5"/>
  <c r="E611" i="5"/>
  <c r="X611" i="5" s="1"/>
  <c r="V612" i="5"/>
  <c r="E612" i="5"/>
  <c r="X612" i="5" s="1"/>
  <c r="V613" i="5"/>
  <c r="E613" i="5"/>
  <c r="X613" i="5" s="1"/>
  <c r="V614" i="5"/>
  <c r="E614" i="5"/>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V632" i="5"/>
  <c r="E632" i="5"/>
  <c r="V633" i="5"/>
  <c r="E633" i="5"/>
  <c r="X633" i="5" s="1"/>
  <c r="V634" i="5"/>
  <c r="E634" i="5"/>
  <c r="X634" i="5" s="1"/>
  <c r="V635" i="5"/>
  <c r="E635" i="5"/>
  <c r="X635" i="5" s="1"/>
  <c r="V636" i="5"/>
  <c r="E636" i="5"/>
  <c r="X636" i="5" s="1"/>
  <c r="V637" i="5"/>
  <c r="E637" i="5"/>
  <c r="V638" i="5"/>
  <c r="E638" i="5"/>
  <c r="V639" i="5"/>
  <c r="E639" i="5"/>
  <c r="X639" i="5" s="1"/>
  <c r="V640" i="5"/>
  <c r="E640" i="5"/>
  <c r="X640" i="5" s="1"/>
  <c r="V641" i="5"/>
  <c r="E641" i="5"/>
  <c r="X641" i="5" s="1"/>
  <c r="V642" i="5"/>
  <c r="E642" i="5"/>
  <c r="X642" i="5" s="1"/>
  <c r="V643" i="5"/>
  <c r="E643" i="5"/>
  <c r="X643" i="5" s="1"/>
  <c r="V644" i="5"/>
  <c r="E644" i="5"/>
  <c r="X644" i="5" s="1"/>
  <c r="V645" i="5"/>
  <c r="E645" i="5"/>
  <c r="X645" i="5" s="1"/>
  <c r="V646" i="5"/>
  <c r="E646" i="5"/>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V666" i="5"/>
  <c r="E666" i="5"/>
  <c r="X666" i="5" s="1"/>
  <c r="V667" i="5"/>
  <c r="E667" i="5"/>
  <c r="X667" i="5" s="1"/>
  <c r="V668" i="5"/>
  <c r="E668" i="5"/>
  <c r="V669" i="5"/>
  <c r="E669" i="5"/>
  <c r="X669" i="5" s="1"/>
  <c r="V670" i="5"/>
  <c r="E670" i="5"/>
  <c r="X670" i="5" s="1"/>
  <c r="V671" i="5"/>
  <c r="E671" i="5"/>
  <c r="X671" i="5" s="1"/>
  <c r="V672" i="5"/>
  <c r="E672" i="5"/>
  <c r="X672" i="5" s="1"/>
  <c r="V673" i="5"/>
  <c r="E673" i="5"/>
  <c r="V674" i="5"/>
  <c r="E674" i="5"/>
  <c r="X674" i="5" s="1"/>
  <c r="V675" i="5"/>
  <c r="E675" i="5"/>
  <c r="X675" i="5" s="1"/>
  <c r="V676" i="5"/>
  <c r="E676" i="5"/>
  <c r="X676" i="5" s="1"/>
  <c r="V677" i="5"/>
  <c r="E677" i="5"/>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V698" i="5"/>
  <c r="E698" i="5"/>
  <c r="X698" i="5" s="1"/>
  <c r="V699" i="5"/>
  <c r="E699" i="5"/>
  <c r="X699" i="5" s="1"/>
  <c r="V700" i="5"/>
  <c r="E700" i="5"/>
  <c r="V701" i="5"/>
  <c r="E701" i="5"/>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X710" i="5" s="1"/>
  <c r="V711" i="5"/>
  <c r="E711" i="5"/>
  <c r="X711" i="5" s="1"/>
  <c r="V712" i="5"/>
  <c r="E712" i="5"/>
  <c r="X712" i="5" s="1"/>
  <c r="V713" i="5"/>
  <c r="E713" i="5"/>
  <c r="V714" i="5"/>
  <c r="E714" i="5"/>
  <c r="X714" i="5" s="1"/>
  <c r="V715" i="5"/>
  <c r="E715" i="5"/>
  <c r="X715" i="5" s="1"/>
  <c r="V716" i="5"/>
  <c r="E716" i="5"/>
  <c r="X716" i="5" s="1"/>
  <c r="V717" i="5"/>
  <c r="E717" i="5"/>
  <c r="X717" i="5" s="1"/>
  <c r="V718" i="5"/>
  <c r="E718" i="5"/>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X735" i="5" s="1"/>
  <c r="V736" i="5"/>
  <c r="E736" i="5"/>
  <c r="X736" i="5" s="1"/>
  <c r="V737" i="5"/>
  <c r="E737" i="5"/>
  <c r="X737" i="5" s="1"/>
  <c r="V738" i="5"/>
  <c r="E738" i="5"/>
  <c r="X738" i="5" s="1"/>
  <c r="V739" i="5"/>
  <c r="E739" i="5"/>
  <c r="V740" i="5"/>
  <c r="E740" i="5"/>
  <c r="V741" i="5"/>
  <c r="E741" i="5"/>
  <c r="X741" i="5" s="1"/>
  <c r="V742" i="5"/>
  <c r="E742" i="5"/>
  <c r="X742" i="5" s="1"/>
  <c r="V743" i="5"/>
  <c r="E743" i="5"/>
  <c r="X743" i="5" s="1"/>
  <c r="V744" i="5"/>
  <c r="E744" i="5"/>
  <c r="X744" i="5" s="1"/>
  <c r="V745" i="5"/>
  <c r="E745" i="5"/>
  <c r="X745" i="5" s="1"/>
  <c r="V746" i="5"/>
  <c r="E746" i="5"/>
  <c r="X746" i="5" s="1"/>
  <c r="V747" i="5"/>
  <c r="E747" i="5"/>
  <c r="X747" i="5" s="1"/>
  <c r="V748" i="5"/>
  <c r="E748" i="5"/>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V831" i="5"/>
  <c r="E831" i="5"/>
  <c r="X831" i="5" s="1"/>
  <c r="V832" i="5"/>
  <c r="E832" i="5"/>
  <c r="X832" i="5" s="1"/>
  <c r="V833" i="5"/>
  <c r="E833" i="5"/>
  <c r="X833" i="5" s="1"/>
  <c r="V834" i="5"/>
  <c r="E834" i="5"/>
  <c r="X834" i="5" s="1"/>
  <c r="V835" i="5"/>
  <c r="E835" i="5"/>
  <c r="V836" i="5"/>
  <c r="E836" i="5"/>
  <c r="X836" i="5" s="1"/>
  <c r="V837" i="5"/>
  <c r="E837" i="5"/>
  <c r="X837" i="5" s="1"/>
  <c r="V838" i="5"/>
  <c r="E838" i="5"/>
  <c r="V839" i="5"/>
  <c r="E839" i="5"/>
  <c r="V840" i="5"/>
  <c r="E840" i="5"/>
  <c r="X840" i="5" s="1"/>
  <c r="V841" i="5"/>
  <c r="E841" i="5"/>
  <c r="X841" i="5" s="1"/>
  <c r="V842" i="5"/>
  <c r="E842" i="5"/>
  <c r="X842" i="5" s="1"/>
  <c r="V843" i="5"/>
  <c r="E843" i="5"/>
  <c r="X843" i="5" s="1"/>
  <c r="V844" i="5"/>
  <c r="E844" i="5"/>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V876" i="5"/>
  <c r="E876" i="5"/>
  <c r="X876" i="5" s="1"/>
  <c r="V877" i="5"/>
  <c r="E877" i="5"/>
  <c r="X877" i="5" s="1"/>
  <c r="V878" i="5"/>
  <c r="E878" i="5"/>
  <c r="X878" i="5" s="1"/>
  <c r="V879" i="5"/>
  <c r="E879" i="5"/>
  <c r="X879" i="5" s="1"/>
  <c r="V880" i="5"/>
  <c r="E880" i="5"/>
  <c r="V881" i="5"/>
  <c r="E881" i="5"/>
  <c r="V882" i="5"/>
  <c r="E882" i="5"/>
  <c r="X882" i="5" s="1"/>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X892" i="5" s="1"/>
  <c r="V893" i="5"/>
  <c r="E893" i="5"/>
  <c r="V894" i="5"/>
  <c r="E894" i="5"/>
  <c r="X894" i="5" s="1"/>
  <c r="V895" i="5"/>
  <c r="E895" i="5"/>
  <c r="V896" i="5"/>
  <c r="E896" i="5"/>
  <c r="X896" i="5" s="1"/>
  <c r="V897" i="5"/>
  <c r="E897" i="5"/>
  <c r="X897" i="5" s="1"/>
  <c r="V898" i="5"/>
  <c r="E898" i="5"/>
  <c r="X898" i="5" s="1"/>
  <c r="V899" i="5"/>
  <c r="E899" i="5"/>
  <c r="X899" i="5" s="1"/>
  <c r="V900" i="5"/>
  <c r="E900" i="5"/>
  <c r="X900" i="5" s="1"/>
  <c r="V901" i="5"/>
  <c r="E901" i="5"/>
  <c r="V902" i="5"/>
  <c r="E902" i="5"/>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V926" i="5"/>
  <c r="E926" i="5"/>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V950" i="5"/>
  <c r="E950" i="5"/>
  <c r="X950" i="5" s="1"/>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V962" i="5"/>
  <c r="E962" i="5"/>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V989" i="5"/>
  <c r="E989" i="5"/>
  <c r="V990" i="5"/>
  <c r="E990" i="5"/>
  <c r="X990" i="5" s="1"/>
  <c r="V991" i="5"/>
  <c r="E991" i="5"/>
  <c r="X991" i="5" s="1"/>
  <c r="V992" i="5"/>
  <c r="E992" i="5"/>
  <c r="V993" i="5"/>
  <c r="E993" i="5"/>
  <c r="V994" i="5"/>
  <c r="E994" i="5"/>
  <c r="X994" i="5" s="1"/>
  <c r="V995" i="5"/>
  <c r="E995" i="5"/>
  <c r="X995" i="5" s="1"/>
  <c r="V996" i="5"/>
  <c r="E996" i="5"/>
  <c r="X996" i="5" s="1"/>
  <c r="V997" i="5"/>
  <c r="E997" i="5"/>
  <c r="X997" i="5" s="1"/>
  <c r="V998" i="5"/>
  <c r="E998" i="5"/>
  <c r="V999" i="5"/>
  <c r="E999" i="5"/>
  <c r="X999" i="5" s="1"/>
  <c r="V1000" i="5"/>
  <c r="E1000" i="5"/>
  <c r="X1000" i="5" s="1"/>
  <c r="V1001" i="5"/>
  <c r="E1001" i="5"/>
  <c r="V1002" i="5"/>
  <c r="E1002" i="5"/>
  <c r="X1002" i="5" s="1"/>
  <c r="V1003" i="5"/>
  <c r="E1003" i="5"/>
  <c r="X1003" i="5" s="1"/>
  <c r="V1004" i="5"/>
  <c r="E1004" i="5"/>
  <c r="X1004" i="5" s="1"/>
  <c r="V1005" i="5"/>
  <c r="E1005" i="5"/>
  <c r="X1005" i="5" s="1"/>
  <c r="V1006" i="5"/>
  <c r="E1006" i="5"/>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V1028" i="5"/>
  <c r="E1028" i="5"/>
  <c r="V1029" i="5"/>
  <c r="E1029" i="5"/>
  <c r="X1029" i="5" s="1"/>
  <c r="V1030" i="5"/>
  <c r="E1030" i="5"/>
  <c r="X1030" i="5" s="1"/>
  <c r="V1031" i="5"/>
  <c r="E1031" i="5"/>
  <c r="X1031" i="5" s="1"/>
  <c r="V1032" i="5"/>
  <c r="E1032" i="5"/>
  <c r="X1032" i="5" s="1"/>
  <c r="V1033" i="5"/>
  <c r="E1033" i="5"/>
  <c r="X1033" i="5" s="1"/>
  <c r="V1034" i="5"/>
  <c r="E1034" i="5"/>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V1062" i="5"/>
  <c r="E1062" i="5"/>
  <c r="X1062" i="5" s="1"/>
  <c r="V1063" i="5"/>
  <c r="E1063" i="5"/>
  <c r="V1064" i="5"/>
  <c r="E1064" i="5"/>
  <c r="X1064" i="5" s="1"/>
  <c r="V1065" i="5"/>
  <c r="E1065" i="5"/>
  <c r="X1065" i="5" s="1"/>
  <c r="V1066" i="5"/>
  <c r="E1066" i="5"/>
  <c r="V1067" i="5"/>
  <c r="E1067" i="5"/>
  <c r="X1067" i="5" s="1"/>
  <c r="V1068" i="5"/>
  <c r="E1068" i="5"/>
  <c r="X1068" i="5" s="1"/>
  <c r="V1069" i="5"/>
  <c r="E1069" i="5"/>
  <c r="X1069" i="5" s="1"/>
  <c r="V1070" i="5"/>
  <c r="E1070" i="5"/>
  <c r="X1070" i="5" s="1"/>
  <c r="V1071" i="5"/>
  <c r="E1071" i="5"/>
  <c r="X1071" i="5" s="1"/>
  <c r="V1072" i="5"/>
  <c r="E1072" i="5"/>
  <c r="X1072" i="5" s="1"/>
  <c r="V1073" i="5"/>
  <c r="E1073" i="5"/>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V1083" i="5"/>
  <c r="E1083" i="5"/>
  <c r="X1083" i="5" s="1"/>
  <c r="V1084" i="5"/>
  <c r="E1084" i="5"/>
  <c r="X1084" i="5" s="1"/>
  <c r="V1085" i="5"/>
  <c r="E1085" i="5"/>
  <c r="X1085" i="5" s="1"/>
  <c r="V1086" i="5"/>
  <c r="E1086" i="5"/>
  <c r="X1086" i="5" s="1"/>
  <c r="V1087" i="5"/>
  <c r="E1087" i="5"/>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V1102" i="5"/>
  <c r="E1102" i="5"/>
  <c r="X1102" i="5" s="1"/>
  <c r="V1103" i="5"/>
  <c r="E1103" i="5"/>
  <c r="V1104" i="5"/>
  <c r="E1104" i="5"/>
  <c r="X1104" i="5" s="1"/>
  <c r="V1105" i="5"/>
  <c r="E1105" i="5"/>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V1133" i="5"/>
  <c r="E1133" i="5"/>
  <c r="X1133" i="5" s="1"/>
  <c r="V1134" i="5"/>
  <c r="E1134" i="5"/>
  <c r="X1134" i="5" s="1"/>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V1214" i="5"/>
  <c r="E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V1238" i="5"/>
  <c r="E1238" i="5"/>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X1275" i="5" s="1"/>
  <c r="V1276" i="5"/>
  <c r="E1276" i="5"/>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V1343" i="5"/>
  <c r="E1343" i="5"/>
  <c r="X1343" i="5" s="1"/>
  <c r="V1344" i="5"/>
  <c r="E1344" i="5"/>
  <c r="X1344" i="5" s="1"/>
  <c r="V1345" i="5"/>
  <c r="E1345" i="5"/>
  <c r="X1345" i="5" s="1"/>
  <c r="V1346" i="5"/>
  <c r="E1346" i="5"/>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V1366" i="5"/>
  <c r="E1366" i="5"/>
  <c r="X1366" i="5" s="1"/>
  <c r="V1367" i="5"/>
  <c r="E1367" i="5"/>
  <c r="X1367" i="5" s="1"/>
  <c r="V1368" i="5"/>
  <c r="E1368" i="5"/>
  <c r="X1368" i="5" s="1"/>
  <c r="V1369" i="5"/>
  <c r="E1369" i="5"/>
  <c r="X1369" i="5" s="1"/>
  <c r="V1370" i="5"/>
  <c r="E1370" i="5"/>
  <c r="X1370" i="5" s="1"/>
  <c r="V1371" i="5"/>
  <c r="E1371" i="5"/>
  <c r="X1371" i="5" s="1"/>
  <c r="V1372" i="5"/>
  <c r="E1372" i="5"/>
  <c r="V1373" i="5"/>
  <c r="E1373" i="5"/>
  <c r="X1373" i="5" s="1"/>
  <c r="V1374" i="5"/>
  <c r="E1374" i="5"/>
  <c r="X1374" i="5" s="1"/>
  <c r="V1375" i="5"/>
  <c r="E1375" i="5"/>
  <c r="V1376" i="5"/>
  <c r="E1376" i="5"/>
  <c r="V1377" i="5"/>
  <c r="E1377" i="5"/>
  <c r="X1377" i="5" s="1"/>
  <c r="V1378" i="5"/>
  <c r="E1378" i="5"/>
  <c r="X1378" i="5" s="1"/>
  <c r="V1379" i="5"/>
  <c r="E1379" i="5"/>
  <c r="X1379" i="5" s="1"/>
  <c r="V1380" i="5"/>
  <c r="E1380" i="5"/>
  <c r="X1380" i="5" s="1"/>
  <c r="V1381" i="5"/>
  <c r="E1381" i="5"/>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V1398" i="5"/>
  <c r="E1398" i="5"/>
  <c r="X1398" i="5" s="1"/>
  <c r="V1399" i="5"/>
  <c r="E1399" i="5"/>
  <c r="X1399" i="5" s="1"/>
  <c r="V1400" i="5"/>
  <c r="E1400" i="5"/>
  <c r="X1400" i="5" s="1"/>
  <c r="V1401" i="5"/>
  <c r="E1401" i="5"/>
  <c r="V1402" i="5"/>
  <c r="E1402" i="5"/>
  <c r="V1403" i="5"/>
  <c r="E1403" i="5"/>
  <c r="X1403" i="5" s="1"/>
  <c r="V1404" i="5"/>
  <c r="E1404" i="5"/>
  <c r="X1404" i="5" s="1"/>
  <c r="V1405" i="5"/>
  <c r="E1405" i="5"/>
  <c r="X1405" i="5" s="1"/>
  <c r="V1406" i="5"/>
  <c r="E1406" i="5"/>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V1448" i="5"/>
  <c r="E1448" i="5"/>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V1487" i="5"/>
  <c r="E1487" i="5"/>
  <c r="X1487" i="5" s="1"/>
  <c r="V1488" i="5"/>
  <c r="E1488" i="5"/>
  <c r="X1488" i="5" s="1"/>
  <c r="V1489" i="5"/>
  <c r="E1489" i="5"/>
  <c r="V1490" i="5"/>
  <c r="E1490" i="5"/>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V1499" i="5"/>
  <c r="E1499" i="5"/>
  <c r="V1500" i="5"/>
  <c r="E1500" i="5"/>
  <c r="X1500" i="5" s="1"/>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V1542" i="5"/>
  <c r="E1542" i="5"/>
  <c r="X1542" i="5" s="1"/>
  <c r="V1543" i="5"/>
  <c r="E1543" i="5"/>
  <c r="V1544" i="5"/>
  <c r="E1544" i="5"/>
  <c r="X1544" i="5" s="1"/>
  <c r="V1545" i="5"/>
  <c r="E1545" i="5"/>
  <c r="V1546" i="5"/>
  <c r="E1546" i="5"/>
  <c r="X1546" i="5" s="1"/>
  <c r="V1547" i="5"/>
  <c r="E1547" i="5"/>
  <c r="X1547" i="5" s="1"/>
  <c r="V1548" i="5"/>
  <c r="E1548" i="5"/>
  <c r="X1548" i="5" s="1"/>
  <c r="V1549" i="5"/>
  <c r="E1549" i="5"/>
  <c r="X1549" i="5" s="1"/>
  <c r="V1550" i="5"/>
  <c r="E1550" i="5"/>
  <c r="V1551" i="5"/>
  <c r="E1551" i="5"/>
  <c r="X1551" i="5" s="1"/>
  <c r="V1552" i="5"/>
  <c r="E1552" i="5"/>
  <c r="V1553" i="5"/>
  <c r="E1553" i="5"/>
  <c r="X1553" i="5" s="1"/>
  <c r="V1554" i="5"/>
  <c r="E1554" i="5"/>
  <c r="X1554" i="5" s="1"/>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V1571" i="5"/>
  <c r="E1571" i="5"/>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V1601" i="5"/>
  <c r="E1601" i="5"/>
  <c r="V1602" i="5"/>
  <c r="E1602" i="5"/>
  <c r="V1603" i="5"/>
  <c r="E1603" i="5"/>
  <c r="X1603" i="5" s="1"/>
  <c r="V1604" i="5"/>
  <c r="E1604" i="5"/>
  <c r="X1604" i="5" s="1"/>
  <c r="V1605" i="5"/>
  <c r="E1605" i="5"/>
  <c r="X1605" i="5" s="1"/>
  <c r="V1606" i="5"/>
  <c r="E1606" i="5"/>
  <c r="V1607" i="5"/>
  <c r="E1607" i="5"/>
  <c r="X1607" i="5" s="1"/>
  <c r="V1608" i="5"/>
  <c r="E1608" i="5"/>
  <c r="V1609" i="5"/>
  <c r="E1609" i="5"/>
  <c r="X1609" i="5" s="1"/>
  <c r="V1610" i="5"/>
  <c r="E1610" i="5"/>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V1620" i="5"/>
  <c r="E1620" i="5"/>
  <c r="V1621" i="5"/>
  <c r="E1621" i="5"/>
  <c r="X1621" i="5" s="1"/>
  <c r="V1622" i="5"/>
  <c r="E1622" i="5"/>
  <c r="X1622" i="5" s="1"/>
  <c r="V1623" i="5"/>
  <c r="E1623" i="5"/>
  <c r="X1623" i="5" s="1"/>
  <c r="V1624" i="5"/>
  <c r="E1624" i="5"/>
  <c r="X1624" i="5" s="1"/>
  <c r="V1625" i="5"/>
  <c r="E1625" i="5"/>
  <c r="V1626" i="5"/>
  <c r="E1626" i="5"/>
  <c r="V1627" i="5"/>
  <c r="E1627" i="5"/>
  <c r="X1627" i="5" s="1"/>
  <c r="V1628" i="5"/>
  <c r="E1628" i="5"/>
  <c r="X1628" i="5" s="1"/>
  <c r="V1629" i="5"/>
  <c r="E1629" i="5"/>
  <c r="X1629" i="5" s="1"/>
  <c r="V1630" i="5"/>
  <c r="E1630" i="5"/>
  <c r="X1630" i="5" s="1"/>
  <c r="V1631" i="5"/>
  <c r="E1631" i="5"/>
  <c r="X1631" i="5" s="1"/>
  <c r="V1632" i="5"/>
  <c r="E1632" i="5"/>
  <c r="V1633" i="5"/>
  <c r="E1633" i="5"/>
  <c r="V1634" i="5"/>
  <c r="E1634" i="5"/>
  <c r="X1634" i="5" s="1"/>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X1642" i="5" s="1"/>
  <c r="V1643" i="5"/>
  <c r="E1643" i="5"/>
  <c r="X1643" i="5" s="1"/>
  <c r="V1644" i="5"/>
  <c r="E1644" i="5"/>
  <c r="V1645" i="5"/>
  <c r="E1645" i="5"/>
  <c r="V1646" i="5"/>
  <c r="E1646" i="5"/>
  <c r="X1646" i="5" s="1"/>
  <c r="V1647" i="5"/>
  <c r="E1647" i="5"/>
  <c r="X1647" i="5" s="1"/>
  <c r="V1648" i="5"/>
  <c r="E1648" i="5"/>
  <c r="V1649" i="5"/>
  <c r="E1649" i="5"/>
  <c r="X1649" i="5" s="1"/>
  <c r="V1650" i="5"/>
  <c r="E1650" i="5"/>
  <c r="V1651" i="5"/>
  <c r="E1651" i="5"/>
  <c r="V1652" i="5"/>
  <c r="E1652" i="5"/>
  <c r="V1653" i="5"/>
  <c r="E1653" i="5"/>
  <c r="X1653" i="5" s="1"/>
  <c r="V1654" i="5"/>
  <c r="E1654" i="5"/>
  <c r="X1654" i="5" s="1"/>
  <c r="V1655" i="5"/>
  <c r="E1655" i="5"/>
  <c r="X1655" i="5" s="1"/>
  <c r="V1656" i="5"/>
  <c r="E1656" i="5"/>
  <c r="V1657" i="5"/>
  <c r="E1657" i="5"/>
  <c r="V1658" i="5"/>
  <c r="E1658" i="5"/>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V1668" i="5"/>
  <c r="E1668" i="5"/>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V1677" i="5"/>
  <c r="E1677" i="5"/>
  <c r="X1677" i="5" s="1"/>
  <c r="V1678" i="5"/>
  <c r="E1678" i="5"/>
  <c r="X1678" i="5" s="1"/>
  <c r="V1679" i="5"/>
  <c r="E1679" i="5"/>
  <c r="X1679" i="5" s="1"/>
  <c r="V1680" i="5"/>
  <c r="E1680" i="5"/>
  <c r="V1681" i="5"/>
  <c r="E1681" i="5"/>
  <c r="X1681" i="5" s="1"/>
  <c r="V1682" i="5"/>
  <c r="E1682" i="5"/>
  <c r="X1682" i="5" s="1"/>
  <c r="V1683" i="5"/>
  <c r="E1683" i="5"/>
  <c r="X1683" i="5" s="1"/>
  <c r="V1684" i="5"/>
  <c r="E1684" i="5"/>
  <c r="X1684" i="5" s="1"/>
  <c r="V1685" i="5"/>
  <c r="E1685" i="5"/>
  <c r="X1685" i="5" s="1"/>
  <c r="V1686" i="5"/>
  <c r="E1686" i="5"/>
  <c r="V1687" i="5"/>
  <c r="E1687" i="5"/>
  <c r="V1688" i="5"/>
  <c r="E1688" i="5"/>
  <c r="X1688" i="5" s="1"/>
  <c r="V1689" i="5"/>
  <c r="E1689" i="5"/>
  <c r="X1689" i="5" s="1"/>
  <c r="V1690" i="5"/>
  <c r="E1690" i="5"/>
  <c r="V1691" i="5"/>
  <c r="E1691" i="5"/>
  <c r="X1691" i="5" s="1"/>
  <c r="V1692" i="5"/>
  <c r="E1692" i="5"/>
  <c r="V1693" i="5"/>
  <c r="E1693" i="5"/>
  <c r="X1693" i="5" s="1"/>
  <c r="V1694" i="5"/>
  <c r="E1694" i="5"/>
  <c r="X1694" i="5" s="1"/>
  <c r="V1695" i="5"/>
  <c r="E1695" i="5"/>
  <c r="X1695" i="5" s="1"/>
  <c r="V1696" i="5"/>
  <c r="E1696" i="5"/>
  <c r="V1697" i="5"/>
  <c r="E1697" i="5"/>
  <c r="X1697" i="5" s="1"/>
  <c r="V1698" i="5"/>
  <c r="E1698" i="5"/>
  <c r="V1699" i="5"/>
  <c r="E1699" i="5"/>
  <c r="X1699" i="5" s="1"/>
  <c r="V1700" i="5"/>
  <c r="E1700" i="5"/>
  <c r="X1700" i="5" s="1"/>
  <c r="V1701" i="5"/>
  <c r="E1701" i="5"/>
  <c r="X1701" i="5" s="1"/>
  <c r="V1702" i="5"/>
  <c r="E1702" i="5"/>
  <c r="V1703" i="5"/>
  <c r="E1703" i="5"/>
  <c r="X1703" i="5" s="1"/>
  <c r="V1704" i="5"/>
  <c r="E1704" i="5"/>
  <c r="V1705" i="5"/>
  <c r="E1705" i="5"/>
  <c r="X1705" i="5" s="1"/>
  <c r="V1706" i="5"/>
  <c r="E1706" i="5"/>
  <c r="X1706" i="5" s="1"/>
  <c r="V1707" i="5"/>
  <c r="E1707" i="5"/>
  <c r="X1707" i="5" s="1"/>
  <c r="V1708" i="5"/>
  <c r="E1708" i="5"/>
  <c r="X1708" i="5" s="1"/>
  <c r="V1709" i="5"/>
  <c r="E1709" i="5"/>
  <c r="V1710" i="5"/>
  <c r="E1710" i="5"/>
  <c r="V1711" i="5"/>
  <c r="E1711" i="5"/>
  <c r="X1711" i="5" s="1"/>
  <c r="V1712" i="5"/>
  <c r="E1712" i="5"/>
  <c r="X1712" i="5" s="1"/>
  <c r="V1713" i="5"/>
  <c r="E1713" i="5"/>
  <c r="X1713" i="5" s="1"/>
  <c r="V1714" i="5"/>
  <c r="E1714" i="5"/>
  <c r="V1715" i="5"/>
  <c r="E1715" i="5"/>
  <c r="X1715" i="5" s="1"/>
  <c r="V1716" i="5"/>
  <c r="E1716" i="5"/>
  <c r="V1717" i="5"/>
  <c r="E1717" i="5"/>
  <c r="X1717" i="5" s="1"/>
  <c r="V1718" i="5"/>
  <c r="E1718" i="5"/>
  <c r="V1719" i="5"/>
  <c r="E1719" i="5"/>
  <c r="X1719" i="5" s="1"/>
  <c r="V1720" i="5"/>
  <c r="E1720" i="5"/>
  <c r="X1720" i="5" s="1"/>
  <c r="V1721" i="5"/>
  <c r="E1721" i="5"/>
  <c r="X1721" i="5" s="1"/>
  <c r="V1722" i="5"/>
  <c r="E1722" i="5"/>
  <c r="V1723" i="5"/>
  <c r="E1723" i="5"/>
  <c r="V1724" i="5"/>
  <c r="E1724" i="5"/>
  <c r="X1724" i="5" s="1"/>
  <c r="V1725" i="5"/>
  <c r="E1725" i="5"/>
  <c r="X1725" i="5" s="1"/>
  <c r="V1726" i="5"/>
  <c r="E1726" i="5"/>
  <c r="X1726" i="5" s="1"/>
  <c r="V1727" i="5"/>
  <c r="E1727" i="5"/>
  <c r="V1728" i="5"/>
  <c r="E1728" i="5"/>
  <c r="V1729" i="5"/>
  <c r="E1729" i="5"/>
  <c r="V1730" i="5"/>
  <c r="E1730" i="5"/>
  <c r="X1730" i="5" s="1"/>
  <c r="V1731" i="5"/>
  <c r="E1731" i="5"/>
  <c r="X1731" i="5" s="1"/>
  <c r="V1732" i="5"/>
  <c r="E1732" i="5"/>
  <c r="X1732" i="5" s="1"/>
  <c r="V1733" i="5"/>
  <c r="E1733" i="5"/>
  <c r="V1734" i="5"/>
  <c r="E1734" i="5"/>
  <c r="V1735" i="5"/>
  <c r="E1735" i="5"/>
  <c r="V1736" i="5"/>
  <c r="E1736" i="5"/>
  <c r="X1736" i="5" s="1"/>
  <c r="V1737" i="5"/>
  <c r="E1737" i="5"/>
  <c r="X1737" i="5" s="1"/>
  <c r="V1738" i="5"/>
  <c r="E1738" i="5"/>
  <c r="X1738" i="5" s="1"/>
  <c r="V1739" i="5"/>
  <c r="E1739" i="5"/>
  <c r="X1739" i="5" s="1"/>
  <c r="V1740" i="5"/>
  <c r="E1740" i="5"/>
  <c r="V1741" i="5"/>
  <c r="E1741" i="5"/>
  <c r="V1742" i="5"/>
  <c r="E1742" i="5"/>
  <c r="X1742" i="5" s="1"/>
  <c r="V1743" i="5"/>
  <c r="E1743" i="5"/>
  <c r="X1743" i="5" s="1"/>
  <c r="V1744" i="5"/>
  <c r="E1744" i="5"/>
  <c r="X1744" i="5" s="1"/>
  <c r="V1745" i="5"/>
  <c r="E1745" i="5"/>
  <c r="X1745" i="5" s="1"/>
  <c r="V1746" i="5"/>
  <c r="E1746" i="5"/>
  <c r="V1747" i="5"/>
  <c r="E1747" i="5"/>
  <c r="V1748" i="5"/>
  <c r="E1748" i="5"/>
  <c r="X1748" i="5" s="1"/>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V1759" i="5"/>
  <c r="E1759" i="5"/>
  <c r="X1759" i="5" s="1"/>
  <c r="V1760" i="5"/>
  <c r="E1760" i="5"/>
  <c r="V1761" i="5"/>
  <c r="E1761" i="5"/>
  <c r="X1761" i="5" s="1"/>
  <c r="V1762" i="5"/>
  <c r="E1762" i="5"/>
  <c r="V1763" i="5"/>
  <c r="E1763" i="5"/>
  <c r="X1763" i="5" s="1"/>
  <c r="V1764" i="5"/>
  <c r="E1764" i="5"/>
  <c r="V1765" i="5"/>
  <c r="E1765" i="5"/>
  <c r="V1766" i="5"/>
  <c r="E1766" i="5"/>
  <c r="V1767" i="5"/>
  <c r="E1767" i="5"/>
  <c r="X1767" i="5" s="1"/>
  <c r="V1768" i="5"/>
  <c r="E1768" i="5"/>
  <c r="X1768" i="5" s="1"/>
  <c r="V1769" i="5"/>
  <c r="E1769" i="5"/>
  <c r="X1769" i="5" s="1"/>
  <c r="V1770" i="5"/>
  <c r="E1770" i="5"/>
  <c r="V1771" i="5"/>
  <c r="E1771" i="5"/>
  <c r="V1772" i="5"/>
  <c r="E1772" i="5"/>
  <c r="X1772" i="5" s="1"/>
  <c r="V1773" i="5"/>
  <c r="E1773" i="5"/>
  <c r="X1773" i="5" s="1"/>
  <c r="V1774" i="5"/>
  <c r="E1774" i="5"/>
  <c r="X1774" i="5" s="1"/>
  <c r="V1775" i="5"/>
  <c r="E1775" i="5"/>
  <c r="V1776" i="5"/>
  <c r="E1776" i="5"/>
  <c r="V1777" i="5"/>
  <c r="E1777" i="5"/>
  <c r="X1777" i="5" s="1"/>
  <c r="V1778" i="5"/>
  <c r="E1778" i="5"/>
  <c r="X1778" i="5" s="1"/>
  <c r="V1779" i="5"/>
  <c r="E1779" i="5"/>
  <c r="X1779" i="5" s="1"/>
  <c r="V1780" i="5"/>
  <c r="E1780" i="5"/>
  <c r="X1780" i="5" s="1"/>
  <c r="V1781" i="5"/>
  <c r="E1781" i="5"/>
  <c r="X1781" i="5" s="1"/>
  <c r="V1782" i="5"/>
  <c r="E1782" i="5"/>
  <c r="V1783" i="5"/>
  <c r="E1783" i="5"/>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V1795" i="5"/>
  <c r="E1795" i="5"/>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V1817" i="5"/>
  <c r="E1817" i="5"/>
  <c r="V1818" i="5"/>
  <c r="E1818" i="5"/>
  <c r="V1819" i="5"/>
  <c r="E1819" i="5"/>
  <c r="X1819" i="5" s="1"/>
  <c r="V1820" i="5"/>
  <c r="E1820" i="5"/>
  <c r="X1820" i="5" s="1"/>
  <c r="V1821" i="5"/>
  <c r="E1821" i="5"/>
  <c r="X1821" i="5" s="1"/>
  <c r="V1822" i="5"/>
  <c r="E1822" i="5"/>
  <c r="V1823" i="5"/>
  <c r="E1823" i="5"/>
  <c r="X1823" i="5" s="1"/>
  <c r="V1824" i="5"/>
  <c r="E1824" i="5"/>
  <c r="V1825" i="5"/>
  <c r="E1825" i="5"/>
  <c r="X1825" i="5" s="1"/>
  <c r="V1826" i="5"/>
  <c r="E1826" i="5"/>
  <c r="V1827" i="5"/>
  <c r="E1827" i="5"/>
  <c r="X1827" i="5" s="1"/>
  <c r="V1828" i="5"/>
  <c r="E1828" i="5"/>
  <c r="V1829" i="5"/>
  <c r="E1829" i="5"/>
  <c r="X1829" i="5" s="1"/>
  <c r="V1830" i="5"/>
  <c r="E1830" i="5"/>
  <c r="V1831" i="5"/>
  <c r="E1831" i="5"/>
  <c r="V1832" i="5"/>
  <c r="E1832" i="5"/>
  <c r="X1832" i="5" s="1"/>
  <c r="V1833" i="5"/>
  <c r="E1833" i="5"/>
  <c r="X1833" i="5" s="1"/>
  <c r="V1834" i="5"/>
  <c r="E1834" i="5"/>
  <c r="X1834" i="5" s="1"/>
  <c r="V1835" i="5"/>
  <c r="E1835" i="5"/>
  <c r="V1836" i="5"/>
  <c r="E1836" i="5"/>
  <c r="V1837" i="5"/>
  <c r="E1837" i="5"/>
  <c r="V1838" i="5"/>
  <c r="E1838" i="5"/>
  <c r="X1838" i="5" s="1"/>
  <c r="V1839" i="5"/>
  <c r="E1839" i="5"/>
  <c r="X1839" i="5" s="1"/>
  <c r="V1840" i="5"/>
  <c r="E1840" i="5"/>
  <c r="X1840" i="5" s="1"/>
  <c r="V1841" i="5"/>
  <c r="E1841" i="5"/>
  <c r="V1842" i="5"/>
  <c r="E1842" i="5"/>
  <c r="V1843" i="5"/>
  <c r="E1843" i="5"/>
  <c r="V1844" i="5"/>
  <c r="E1844" i="5"/>
  <c r="X1844" i="5" s="1"/>
  <c r="V1845" i="5"/>
  <c r="E1845" i="5"/>
  <c r="X1845" i="5" s="1"/>
  <c r="V1846" i="5"/>
  <c r="E1846" i="5"/>
  <c r="X1846" i="5" s="1"/>
  <c r="V1847" i="5"/>
  <c r="E1847" i="5"/>
  <c r="X1847" i="5" s="1"/>
  <c r="V1848" i="5"/>
  <c r="E1848" i="5"/>
  <c r="V1849" i="5"/>
  <c r="E1849" i="5"/>
  <c r="X1849" i="5" s="1"/>
  <c r="V1850" i="5"/>
  <c r="E1850" i="5"/>
  <c r="X1850" i="5" s="1"/>
  <c r="V1851" i="5"/>
  <c r="E1851" i="5"/>
  <c r="X1851" i="5" s="1"/>
  <c r="V1852" i="5"/>
  <c r="E1852" i="5"/>
  <c r="V1853" i="5"/>
  <c r="E1853" i="5"/>
  <c r="X1853" i="5" s="1"/>
  <c r="V1854" i="5"/>
  <c r="E1854" i="5"/>
  <c r="V1855" i="5"/>
  <c r="E1855" i="5"/>
  <c r="X1855" i="5" s="1"/>
  <c r="V1856" i="5"/>
  <c r="E1856" i="5"/>
  <c r="X1856" i="5" s="1"/>
  <c r="V1857" i="5"/>
  <c r="E1857" i="5"/>
  <c r="X1857" i="5" s="1"/>
  <c r="V1858" i="5"/>
  <c r="E1858" i="5"/>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V1867" i="5"/>
  <c r="E1867" i="5"/>
  <c r="V1868" i="5"/>
  <c r="E1868" i="5"/>
  <c r="V1869" i="5"/>
  <c r="E1869" i="5"/>
  <c r="X1869" i="5" s="1"/>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V1880" i="5"/>
  <c r="E1880" i="5"/>
  <c r="X1880" i="5" s="1"/>
  <c r="V1881" i="5"/>
  <c r="E1881" i="5"/>
  <c r="X1881" i="5" s="1"/>
  <c r="V1882" i="5"/>
  <c r="E1882" i="5"/>
  <c r="X1882" i="5" s="1"/>
  <c r="V1883" i="5"/>
  <c r="E1883" i="5"/>
  <c r="V1884" i="5"/>
  <c r="E1884" i="5"/>
  <c r="V1885" i="5"/>
  <c r="E1885" i="5"/>
  <c r="V1886" i="5"/>
  <c r="E1886" i="5"/>
  <c r="X1886" i="5" s="1"/>
  <c r="V1887" i="5"/>
  <c r="E1887" i="5"/>
  <c r="X1887" i="5" s="1"/>
  <c r="V1888" i="5"/>
  <c r="E1888" i="5"/>
  <c r="V1889" i="5"/>
  <c r="E1889" i="5"/>
  <c r="X1889" i="5" s="1"/>
  <c r="V1890" i="5"/>
  <c r="E1890" i="5"/>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V1903" i="5"/>
  <c r="E1903" i="5"/>
  <c r="X1903" i="5" s="1"/>
  <c r="V1904" i="5"/>
  <c r="E1904" i="5"/>
  <c r="X1904" i="5" s="1"/>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V1915" i="5"/>
  <c r="E1915" i="5"/>
  <c r="V1916" i="5"/>
  <c r="E1916" i="5"/>
  <c r="X1916" i="5" s="1"/>
  <c r="V1917" i="5"/>
  <c r="E1917" i="5"/>
  <c r="X1917" i="5" s="1"/>
  <c r="V1918" i="5"/>
  <c r="E1918" i="5"/>
  <c r="X1918" i="5" s="1"/>
  <c r="V1919" i="5"/>
  <c r="E1919" i="5"/>
  <c r="X1919" i="5" s="1"/>
  <c r="V1920" i="5"/>
  <c r="E1920" i="5"/>
  <c r="V1921" i="5"/>
  <c r="E1921" i="5"/>
  <c r="V1922" i="5"/>
  <c r="E1922" i="5"/>
  <c r="X1922" i="5" s="1"/>
  <c r="V1923" i="5"/>
  <c r="E1923" i="5"/>
  <c r="X1923" i="5" s="1"/>
  <c r="V1924" i="5"/>
  <c r="E1924" i="5"/>
  <c r="X1924" i="5" s="1"/>
  <c r="V1925" i="5"/>
  <c r="E1925" i="5"/>
  <c r="V1926" i="5"/>
  <c r="E1926" i="5"/>
  <c r="V1927" i="5"/>
  <c r="E1927" i="5"/>
  <c r="X1927" i="5" s="1"/>
  <c r="V1928" i="5"/>
  <c r="E1928" i="5"/>
  <c r="X1928" i="5" s="1"/>
  <c r="V1929" i="5"/>
  <c r="E1929" i="5"/>
  <c r="X1929" i="5" s="1"/>
  <c r="V1930" i="5"/>
  <c r="E1930" i="5"/>
  <c r="V1931" i="5"/>
  <c r="E1931" i="5"/>
  <c r="X1931" i="5" s="1"/>
  <c r="V1932" i="5"/>
  <c r="E1932" i="5"/>
  <c r="V1933" i="5"/>
  <c r="E1933" i="5"/>
  <c r="V1934" i="5"/>
  <c r="E1934" i="5"/>
  <c r="V1935" i="5"/>
  <c r="E1935" i="5"/>
  <c r="X1935" i="5" s="1"/>
  <c r="V1936" i="5"/>
  <c r="E1936" i="5"/>
  <c r="X1936" i="5" s="1"/>
  <c r="V1937" i="5"/>
  <c r="E1937" i="5"/>
  <c r="X1937" i="5" s="1"/>
  <c r="V1938" i="5"/>
  <c r="E1938" i="5"/>
  <c r="V1939" i="5"/>
  <c r="E1939" i="5"/>
  <c r="V1940" i="5"/>
  <c r="E1940" i="5"/>
  <c r="X1940" i="5" s="1"/>
  <c r="V1941" i="5"/>
  <c r="E1941" i="5"/>
  <c r="X1941" i="5" s="1"/>
  <c r="V1942" i="5"/>
  <c r="E1942" i="5"/>
  <c r="X1942" i="5" s="1"/>
  <c r="V1943" i="5"/>
  <c r="E1943" i="5"/>
  <c r="V1944" i="5"/>
  <c r="E1944" i="5"/>
  <c r="V1945" i="5"/>
  <c r="E1945" i="5"/>
  <c r="X1945" i="5" s="1"/>
  <c r="V1946" i="5"/>
  <c r="E1946" i="5"/>
  <c r="X1946" i="5" s="1"/>
  <c r="V1947" i="5"/>
  <c r="E1947" i="5"/>
  <c r="X1947" i="5" s="1"/>
  <c r="V1948" i="5"/>
  <c r="E1948" i="5"/>
  <c r="X1948" i="5" s="1"/>
  <c r="V1949" i="5"/>
  <c r="E1949" i="5"/>
  <c r="V1950" i="5"/>
  <c r="E1950" i="5"/>
  <c r="V1951" i="5"/>
  <c r="E1951" i="5"/>
  <c r="X1951" i="5" s="1"/>
  <c r="V1952" i="5"/>
  <c r="E1952" i="5"/>
  <c r="X1952" i="5" s="1"/>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V1963" i="5"/>
  <c r="E1963" i="5"/>
  <c r="V1964" i="5"/>
  <c r="E1964" i="5"/>
  <c r="X1964" i="5" s="1"/>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X1984" i="5" s="1"/>
  <c r="V1985" i="5"/>
  <c r="E1985" i="5"/>
  <c r="X1985" i="5" s="1"/>
  <c r="V1986" i="5"/>
  <c r="E1986" i="5"/>
  <c r="V1987" i="5"/>
  <c r="E1987" i="5"/>
  <c r="V1988" i="5"/>
  <c r="E1988" i="5"/>
  <c r="X1988" i="5" s="1"/>
  <c r="V1989" i="5"/>
  <c r="E1989" i="5"/>
  <c r="X1989" i="5" s="1"/>
  <c r="V1990" i="5"/>
  <c r="E1990" i="5"/>
  <c r="X1990" i="5" s="1"/>
  <c r="V1991" i="5"/>
  <c r="E1991" i="5"/>
  <c r="V1992" i="5"/>
  <c r="E1992" i="5"/>
  <c r="V1993" i="5"/>
  <c r="E1993" i="5"/>
  <c r="V1994" i="5"/>
  <c r="E1994" i="5"/>
  <c r="X1994" i="5" s="1"/>
  <c r="V1995" i="5"/>
  <c r="E1995" i="5"/>
  <c r="X1995" i="5" s="1"/>
  <c r="V1996" i="5"/>
  <c r="E1996" i="5"/>
  <c r="X1996" i="5" s="1"/>
  <c r="V1997" i="5"/>
  <c r="E1997" i="5"/>
  <c r="X1997" i="5" s="1"/>
  <c r="V1998" i="5"/>
  <c r="E1998" i="5"/>
  <c r="V1999" i="5"/>
  <c r="E1999" i="5"/>
  <c r="X1999" i="5" s="1"/>
  <c r="V2000" i="5"/>
  <c r="E2000" i="5"/>
  <c r="V2001" i="5"/>
  <c r="E2001" i="5"/>
  <c r="X2001" i="5" s="1"/>
  <c r="V2002" i="5"/>
  <c r="E2002" i="5"/>
  <c r="V2003" i="5"/>
  <c r="E2003" i="5"/>
  <c r="X2003" i="5" s="1"/>
  <c r="V2004" i="5"/>
  <c r="E2004" i="5"/>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V2023" i="5"/>
  <c r="E2023" i="5"/>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V2034" i="5"/>
  <c r="E2034" i="5"/>
  <c r="V2035" i="5"/>
  <c r="E2035" i="5"/>
  <c r="V2036" i="5"/>
  <c r="E2036" i="5"/>
  <c r="X2036" i="5" s="1"/>
  <c r="V2037" i="5"/>
  <c r="E2037" i="5"/>
  <c r="X2037" i="5" s="1"/>
  <c r="V2038" i="5"/>
  <c r="E2038" i="5"/>
  <c r="X2038" i="5" s="1"/>
  <c r="V2039" i="5"/>
  <c r="E2039" i="5"/>
  <c r="X2039" i="5" s="1"/>
  <c r="V2040" i="5"/>
  <c r="E2040" i="5"/>
  <c r="V2041" i="5"/>
  <c r="E2041" i="5"/>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V2052" i="5"/>
  <c r="E2052" i="5"/>
  <c r="V2053" i="5"/>
  <c r="E2053" i="5"/>
  <c r="V2054" i="5"/>
  <c r="E2054" i="5"/>
  <c r="X2054" i="5" s="1"/>
  <c r="V2055" i="5"/>
  <c r="E2055" i="5"/>
  <c r="X2055" i="5" s="1"/>
  <c r="V2056" i="5"/>
  <c r="E2056" i="5"/>
  <c r="X2056" i="5" s="1"/>
  <c r="V2057" i="5"/>
  <c r="E2057" i="5"/>
  <c r="V2058" i="5"/>
  <c r="E2058" i="5"/>
  <c r="V2059" i="5"/>
  <c r="E2059" i="5"/>
  <c r="X2059" i="5" s="1"/>
  <c r="V2060" i="5"/>
  <c r="E2060" i="5"/>
  <c r="X2060" i="5" s="1"/>
  <c r="V2061" i="5"/>
  <c r="E2061" i="5"/>
  <c r="X2061" i="5" s="1"/>
  <c r="V2062" i="5"/>
  <c r="E2062" i="5"/>
  <c r="X2062" i="5" s="1"/>
  <c r="V2063" i="5"/>
  <c r="E2063" i="5"/>
  <c r="X2063" i="5" s="1"/>
  <c r="V2064" i="5"/>
  <c r="E2064" i="5"/>
  <c r="V2065" i="5"/>
  <c r="E2065" i="5"/>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V2081" i="5"/>
  <c r="E2081" i="5"/>
  <c r="X2081" i="5" s="1"/>
  <c r="V2082" i="5"/>
  <c r="E2082" i="5"/>
  <c r="V2083" i="5"/>
  <c r="E2083" i="5"/>
  <c r="V2084" i="5"/>
  <c r="E2084" i="5"/>
  <c r="V2085" i="5"/>
  <c r="E2085" i="5"/>
  <c r="X2085" i="5" s="1"/>
  <c r="V2086" i="5"/>
  <c r="E2086" i="5"/>
  <c r="X2086" i="5" s="1"/>
  <c r="V2087" i="5"/>
  <c r="E2087" i="5"/>
  <c r="X2087" i="5" s="1"/>
  <c r="V2088" i="5"/>
  <c r="E2088" i="5"/>
  <c r="V2089" i="5"/>
  <c r="E2089" i="5"/>
  <c r="V2090" i="5"/>
  <c r="E2090" i="5"/>
  <c r="V2091" i="5"/>
  <c r="E2091" i="5"/>
  <c r="X2091" i="5" s="1"/>
  <c r="V2092" i="5"/>
  <c r="E2092" i="5"/>
  <c r="V2093" i="5"/>
  <c r="E2093" i="5"/>
  <c r="X2093" i="5" s="1"/>
  <c r="V2094" i="5"/>
  <c r="E2094" i="5"/>
  <c r="V2095" i="5"/>
  <c r="E2095" i="5"/>
  <c r="X2095" i="5" s="1"/>
  <c r="V2096" i="5"/>
  <c r="E2096" i="5"/>
  <c r="X2096" i="5" s="1"/>
  <c r="V2097" i="5"/>
  <c r="E2097" i="5"/>
  <c r="X2097" i="5" s="1"/>
  <c r="V2098" i="5"/>
  <c r="E2098" i="5"/>
  <c r="V2099" i="5"/>
  <c r="E2099" i="5"/>
  <c r="V2100" i="5"/>
  <c r="E2100" i="5"/>
  <c r="V2101" i="5"/>
  <c r="E2101" i="5"/>
  <c r="V2102" i="5"/>
  <c r="E2102" i="5"/>
  <c r="X2102" i="5" s="1"/>
  <c r="V2103" i="5"/>
  <c r="E2103" i="5"/>
  <c r="X2103" i="5" s="1"/>
  <c r="V2104" i="5"/>
  <c r="E2104" i="5"/>
  <c r="X2104" i="5" s="1"/>
  <c r="V2105" i="5"/>
  <c r="E2105" i="5"/>
  <c r="X2105" i="5" s="1"/>
  <c r="V2106" i="5"/>
  <c r="E2106" i="5"/>
  <c r="V2107" i="5"/>
  <c r="E2107" i="5"/>
  <c r="X2107" i="5" s="1"/>
  <c r="V2108" i="5"/>
  <c r="E2108" i="5"/>
  <c r="V2109" i="5"/>
  <c r="E2109" i="5"/>
  <c r="X2109" i="5" s="1"/>
  <c r="V2110" i="5"/>
  <c r="E2110" i="5"/>
  <c r="X2110" i="5" s="1"/>
  <c r="V2111" i="5"/>
  <c r="E2111" i="5"/>
  <c r="X2111" i="5" s="1"/>
  <c r="V2112" i="5"/>
  <c r="E2112" i="5"/>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V2129" i="5"/>
  <c r="E2129" i="5"/>
  <c r="X2129" i="5" s="1"/>
  <c r="V2130" i="5"/>
  <c r="E2130" i="5"/>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V2142" i="5"/>
  <c r="E2142" i="5"/>
  <c r="V2143" i="5"/>
  <c r="E2143" i="5"/>
  <c r="X2143" i="5" s="1"/>
  <c r="V2144" i="5"/>
  <c r="E2144" i="5"/>
  <c r="X2144" i="5" s="1"/>
  <c r="V2145" i="5"/>
  <c r="E2145" i="5"/>
  <c r="X2145" i="5" s="1"/>
  <c r="V2146" i="5"/>
  <c r="E2146" i="5"/>
  <c r="V2147" i="5"/>
  <c r="E2147" i="5"/>
  <c r="X2147" i="5" s="1"/>
  <c r="V2148" i="5"/>
  <c r="E2148" i="5"/>
  <c r="V2149" i="5"/>
  <c r="E2149" i="5"/>
  <c r="V2150" i="5"/>
  <c r="E2150" i="5"/>
  <c r="V2151" i="5"/>
  <c r="E2151" i="5"/>
  <c r="X2151" i="5" s="1"/>
  <c r="V2152" i="5"/>
  <c r="E2152" i="5"/>
  <c r="X2152" i="5" s="1"/>
  <c r="V2153" i="5"/>
  <c r="E2153" i="5"/>
  <c r="X2153" i="5" s="1"/>
  <c r="V2154" i="5"/>
  <c r="E2154" i="5"/>
  <c r="V2155" i="5"/>
  <c r="E2155" i="5"/>
  <c r="V2156" i="5"/>
  <c r="E2156" i="5"/>
  <c r="V2157" i="5"/>
  <c r="E2157" i="5"/>
  <c r="X2157" i="5" s="1"/>
  <c r="V2158" i="5"/>
  <c r="E2158" i="5"/>
  <c r="V2159" i="5"/>
  <c r="E2159" i="5"/>
  <c r="X2159" i="5" s="1"/>
  <c r="V2160" i="5"/>
  <c r="E2160" i="5"/>
  <c r="V2161" i="5"/>
  <c r="E2161" i="5"/>
  <c r="X2161" i="5" s="1"/>
  <c r="V2162" i="5"/>
  <c r="E2162" i="5"/>
  <c r="X2162" i="5" s="1"/>
  <c r="V2163" i="5"/>
  <c r="E2163" i="5"/>
  <c r="X2163" i="5" s="1"/>
  <c r="V2164" i="5"/>
  <c r="E2164" i="5"/>
  <c r="X2164" i="5" s="1"/>
  <c r="V2165" i="5"/>
  <c r="E2165" i="5"/>
  <c r="V2166" i="5"/>
  <c r="E2166" i="5"/>
  <c r="V2167" i="5"/>
  <c r="E2167" i="5"/>
  <c r="X2167" i="5" s="1"/>
  <c r="V2168" i="5"/>
  <c r="E2168" i="5"/>
  <c r="X2168" i="5" s="1"/>
  <c r="V2169" i="5"/>
  <c r="E2169" i="5"/>
  <c r="X2169" i="5" s="1"/>
  <c r="V2170" i="5"/>
  <c r="E2170" i="5"/>
  <c r="V2171" i="5"/>
  <c r="E2171" i="5"/>
  <c r="X2171" i="5" s="1"/>
  <c r="V2172" i="5"/>
  <c r="E2172" i="5"/>
  <c r="V2173" i="5"/>
  <c r="E2173" i="5"/>
  <c r="X2173" i="5" s="1"/>
  <c r="V2174" i="5"/>
  <c r="E2174" i="5"/>
  <c r="X2174" i="5" s="1"/>
  <c r="V2175" i="5"/>
  <c r="E2175" i="5"/>
  <c r="X2175" i="5" s="1"/>
  <c r="V2176" i="5"/>
  <c r="E2176" i="5"/>
  <c r="V2177" i="5"/>
  <c r="E2177" i="5"/>
  <c r="X2177" i="5" s="1"/>
  <c r="V2178" i="5"/>
  <c r="E2178" i="5"/>
  <c r="V2179" i="5"/>
  <c r="E2179" i="5"/>
  <c r="X2179" i="5" s="1"/>
  <c r="V2180" i="5"/>
  <c r="E2180" i="5"/>
  <c r="V2181" i="5"/>
  <c r="E2181" i="5"/>
  <c r="X2181" i="5" s="1"/>
  <c r="V2182" i="5"/>
  <c r="E2182" i="5"/>
  <c r="X2182" i="5" s="1"/>
  <c r="V2183" i="5"/>
  <c r="E2183" i="5"/>
  <c r="X2183" i="5" s="1"/>
  <c r="V2184" i="5"/>
  <c r="E2184" i="5"/>
  <c r="V2185" i="5"/>
  <c r="E2185" i="5"/>
  <c r="V2186" i="5"/>
  <c r="E2186" i="5"/>
  <c r="X2186" i="5" s="1"/>
  <c r="V2187" i="5"/>
  <c r="E2187" i="5"/>
  <c r="X2187" i="5" s="1"/>
  <c r="V2188" i="5"/>
  <c r="E2188" i="5"/>
  <c r="X2188" i="5" s="1"/>
  <c r="V2189" i="5"/>
  <c r="E2189" i="5"/>
  <c r="V2190" i="5"/>
  <c r="E2190" i="5"/>
  <c r="V2191" i="5"/>
  <c r="E2191" i="5"/>
  <c r="V2192" i="5"/>
  <c r="E2192" i="5"/>
  <c r="X2192" i="5" s="1"/>
  <c r="V2193" i="5"/>
  <c r="E2193" i="5"/>
  <c r="X2193" i="5" s="1"/>
  <c r="V2194" i="5"/>
  <c r="E2194" i="5"/>
  <c r="X2194" i="5" s="1"/>
  <c r="V2195" i="5"/>
  <c r="E2195" i="5"/>
  <c r="V2196" i="5"/>
  <c r="E2196" i="5"/>
  <c r="V2197" i="5"/>
  <c r="E2197" i="5"/>
  <c r="V2198" i="5"/>
  <c r="E2198" i="5"/>
  <c r="X2198" i="5" s="1"/>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V2209" i="5"/>
  <c r="E2209" i="5"/>
  <c r="V2210" i="5"/>
  <c r="E2210" i="5"/>
  <c r="V2211" i="5"/>
  <c r="E2211" i="5"/>
  <c r="X2211" i="5" s="1"/>
  <c r="V2212" i="5"/>
  <c r="E2212" i="5"/>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V2221" i="5"/>
  <c r="E2221" i="5"/>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V2233" i="5"/>
  <c r="E2233" i="5"/>
  <c r="V2234" i="5"/>
  <c r="E2234" i="5"/>
  <c r="V2235" i="5"/>
  <c r="E2235" i="5"/>
  <c r="X2235" i="5" s="1"/>
  <c r="V2236" i="5"/>
  <c r="E2236" i="5"/>
  <c r="X2236" i="5" s="1"/>
  <c r="V2237" i="5"/>
  <c r="E2237" i="5"/>
  <c r="X2237" i="5" s="1"/>
  <c r="V2238" i="5"/>
  <c r="E2238" i="5"/>
  <c r="V2239" i="5"/>
  <c r="E2239" i="5"/>
  <c r="X2239" i="5" s="1"/>
  <c r="V2240" i="5"/>
  <c r="E2240" i="5"/>
  <c r="V2241" i="5"/>
  <c r="E2241" i="5"/>
  <c r="X2241" i="5" s="1"/>
  <c r="V2242" i="5"/>
  <c r="E2242" i="5"/>
  <c r="X2242" i="5" s="1"/>
  <c r="V2243" i="5"/>
  <c r="E2243" i="5"/>
  <c r="X2243" i="5" s="1"/>
  <c r="V2244" i="5"/>
  <c r="E2244" i="5"/>
  <c r="V2245" i="5"/>
  <c r="E2245" i="5"/>
  <c r="V2246" i="5"/>
  <c r="E2246" i="5"/>
  <c r="X2246" i="5" s="1"/>
  <c r="V2247" i="5"/>
  <c r="E2247" i="5"/>
  <c r="X2247" i="5" s="1"/>
  <c r="V2248" i="5"/>
  <c r="E2248" i="5"/>
  <c r="X2248" i="5" s="1"/>
  <c r="V2249" i="5"/>
  <c r="E2249" i="5"/>
  <c r="V2250" i="5"/>
  <c r="E2250" i="5"/>
  <c r="V2251" i="5"/>
  <c r="E2251" i="5"/>
  <c r="X2251" i="5" s="1"/>
  <c r="V2252" i="5"/>
  <c r="E2252" i="5"/>
  <c r="X2252" i="5" s="1"/>
  <c r="V2253" i="5"/>
  <c r="E2253" i="5"/>
  <c r="X2253" i="5" s="1"/>
  <c r="V2254" i="5"/>
  <c r="E2254" i="5"/>
  <c r="V2255" i="5"/>
  <c r="E2255" i="5"/>
  <c r="V2256" i="5"/>
  <c r="E2256" i="5"/>
  <c r="V2257" i="5"/>
  <c r="E2257" i="5"/>
  <c r="X2257" i="5" s="1"/>
  <c r="V2258" i="5"/>
  <c r="E2258" i="5"/>
  <c r="X2258" i="5" s="1"/>
  <c r="V2259" i="5"/>
  <c r="E2259" i="5"/>
  <c r="X2259" i="5" s="1"/>
  <c r="V2260" i="5"/>
  <c r="E2260" i="5"/>
  <c r="V2261" i="5"/>
  <c r="E2261" i="5"/>
  <c r="X2261" i="5" s="1"/>
  <c r="V2262" i="5"/>
  <c r="E2262" i="5"/>
  <c r="V2263" i="5"/>
  <c r="E2263" i="5"/>
  <c r="X2263" i="5" s="1"/>
  <c r="V2264" i="5"/>
  <c r="E2264" i="5"/>
  <c r="X2264" i="5" s="1"/>
  <c r="V2265" i="5"/>
  <c r="E2265" i="5"/>
  <c r="X2265" i="5" s="1"/>
  <c r="V2266" i="5"/>
  <c r="E2266" i="5"/>
  <c r="V2267" i="5"/>
  <c r="E2267" i="5"/>
  <c r="X2267" i="5" s="1"/>
  <c r="V2268" i="5"/>
  <c r="E2268" i="5"/>
  <c r="V2269" i="5"/>
  <c r="E2269" i="5"/>
  <c r="X2269" i="5" s="1"/>
  <c r="V2270" i="5"/>
  <c r="E2270" i="5"/>
  <c r="V2271" i="5"/>
  <c r="E2271" i="5"/>
  <c r="X2271" i="5" s="1"/>
  <c r="V2272" i="5"/>
  <c r="E2272" i="5"/>
  <c r="V2273" i="5"/>
  <c r="E2273" i="5"/>
  <c r="X2273" i="5" s="1"/>
  <c r="V2274" i="5"/>
  <c r="E2274" i="5"/>
  <c r="V2275" i="5"/>
  <c r="E2275" i="5"/>
  <c r="X2275" i="5" s="1"/>
  <c r="V2276" i="5"/>
  <c r="E2276" i="5"/>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V2285" i="5"/>
  <c r="E2285" i="5"/>
  <c r="V2286" i="5"/>
  <c r="E2286" i="5"/>
  <c r="V2287" i="5"/>
  <c r="E2287" i="5"/>
  <c r="X2287" i="5" s="1"/>
  <c r="V2288" i="5"/>
  <c r="E2288" i="5"/>
  <c r="X2288" i="5" s="1"/>
  <c r="V2289" i="5"/>
  <c r="E2289" i="5"/>
  <c r="X2289" i="5" s="1"/>
  <c r="V2290" i="5"/>
  <c r="E2290" i="5"/>
  <c r="V2291" i="5"/>
  <c r="E2291" i="5"/>
  <c r="V2292" i="5"/>
  <c r="E2292" i="5"/>
  <c r="V2293" i="5"/>
  <c r="E2293" i="5"/>
  <c r="V2294" i="5"/>
  <c r="E2294" i="5"/>
  <c r="X2294" i="5" s="1"/>
  <c r="V2295" i="5"/>
  <c r="E2295" i="5"/>
  <c r="X2295" i="5" s="1"/>
  <c r="V2296" i="5"/>
  <c r="E2296" i="5"/>
  <c r="X2296" i="5" s="1"/>
  <c r="V2297" i="5"/>
  <c r="E2297" i="5"/>
  <c r="X2297" i="5" s="1"/>
  <c r="V2298" i="5"/>
  <c r="E2298" i="5"/>
  <c r="V2299" i="5"/>
  <c r="E2299" i="5"/>
  <c r="V2300" i="5"/>
  <c r="E2300" i="5"/>
  <c r="X2300" i="5" s="1"/>
  <c r="V2301" i="5"/>
  <c r="E2301" i="5"/>
  <c r="X2301" i="5" s="1"/>
  <c r="V2302" i="5"/>
  <c r="E2302" i="5"/>
  <c r="V2303" i="5"/>
  <c r="E2303" i="5"/>
  <c r="X2303" i="5" s="1"/>
  <c r="V2304" i="5"/>
  <c r="E2304" i="5"/>
  <c r="V2305" i="5"/>
  <c r="E2305" i="5"/>
  <c r="V2306" i="5"/>
  <c r="E2306" i="5"/>
  <c r="V2307" i="5"/>
  <c r="E2307" i="5"/>
  <c r="X2307" i="5" s="1"/>
  <c r="V2308" i="5"/>
  <c r="E2308" i="5"/>
  <c r="X2308" i="5" s="1"/>
  <c r="V2309" i="5"/>
  <c r="E2309" i="5"/>
  <c r="X2309" i="5" s="1"/>
  <c r="V2310" i="5"/>
  <c r="E2310" i="5"/>
  <c r="V2311" i="5"/>
  <c r="E2311" i="5"/>
  <c r="V2312" i="5"/>
  <c r="E2312" i="5"/>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X2320" i="5" s="1"/>
  <c r="V2321" i="5"/>
  <c r="E2321" i="5"/>
  <c r="V2322" i="5"/>
  <c r="E2322" i="5"/>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X2331" i="5" s="1"/>
  <c r="V2332" i="5"/>
  <c r="E2332" i="5"/>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V2341" i="5"/>
  <c r="E2341" i="5"/>
  <c r="X2341" i="5" s="1"/>
  <c r="V2342" i="5"/>
  <c r="E2342" i="5"/>
  <c r="V2343" i="5"/>
  <c r="E2343" i="5"/>
  <c r="X2343" i="5" s="1"/>
  <c r="V2344" i="5"/>
  <c r="E2344" i="5"/>
  <c r="V2345" i="5"/>
  <c r="E2345" i="5"/>
  <c r="X2345" i="5" s="1"/>
  <c r="V2346" i="5"/>
  <c r="E2346" i="5"/>
  <c r="V2347" i="5"/>
  <c r="E2347" i="5"/>
  <c r="X2347" i="5" s="1"/>
  <c r="V2348" i="5"/>
  <c r="E2348" i="5"/>
  <c r="V2349" i="5"/>
  <c r="E2349" i="5"/>
  <c r="X2349" i="5" s="1"/>
  <c r="V2350" i="5"/>
  <c r="E2350" i="5"/>
  <c r="V2351" i="5"/>
  <c r="E2351" i="5"/>
  <c r="X2351" i="5" s="1"/>
  <c r="V2352" i="5"/>
  <c r="E2352" i="5"/>
  <c r="V2353" i="5"/>
  <c r="E2353" i="5"/>
  <c r="X2353" i="5" s="1"/>
  <c r="V2354" i="5"/>
  <c r="E2354" i="5"/>
  <c r="X2354" i="5" s="1"/>
  <c r="V2355" i="5"/>
  <c r="E2355" i="5"/>
  <c r="X2355" i="5" s="1"/>
  <c r="V2356" i="5"/>
  <c r="E2356" i="5"/>
  <c r="V2357" i="5"/>
  <c r="E2357" i="5"/>
  <c r="V2358" i="5"/>
  <c r="E2358" i="5"/>
  <c r="V2359" i="5"/>
  <c r="E2359" i="5"/>
  <c r="V2360" i="5"/>
  <c r="E2360" i="5"/>
  <c r="X2360" i="5" s="1"/>
  <c r="V2361" i="5"/>
  <c r="E2361" i="5"/>
  <c r="X2361" i="5" s="1"/>
  <c r="V2362" i="5"/>
  <c r="E2362" i="5"/>
  <c r="X2362" i="5" s="1"/>
  <c r="V2363" i="5"/>
  <c r="E2363" i="5"/>
  <c r="V2364" i="5"/>
  <c r="E2364" i="5"/>
  <c r="V2365" i="5"/>
  <c r="E2365" i="5"/>
  <c r="X2365" i="5" s="1"/>
  <c r="V2366" i="5"/>
  <c r="E2366" i="5"/>
  <c r="X2366" i="5" s="1"/>
  <c r="V2367" i="5"/>
  <c r="E2367" i="5"/>
  <c r="X2367" i="5" s="1"/>
  <c r="V2368" i="5"/>
  <c r="E2368" i="5"/>
  <c r="V2369" i="5"/>
  <c r="E2369" i="5"/>
  <c r="X2369" i="5" s="1"/>
  <c r="V2370" i="5"/>
  <c r="E2370" i="5"/>
  <c r="V2371" i="5"/>
  <c r="E2371" i="5"/>
  <c r="V2372" i="5"/>
  <c r="E2372" i="5"/>
  <c r="X2372" i="5" s="1"/>
  <c r="V2373" i="5"/>
  <c r="E2373" i="5"/>
  <c r="X2373" i="5" s="1"/>
  <c r="V2374" i="5"/>
  <c r="E2374" i="5"/>
  <c r="X2374" i="5" s="1"/>
  <c r="V2375" i="5"/>
  <c r="E2375" i="5"/>
  <c r="X2375" i="5" s="1"/>
  <c r="V2376" i="5"/>
  <c r="E2376" i="5"/>
  <c r="V2377" i="5"/>
  <c r="E2377" i="5"/>
  <c r="X2377" i="5" s="1"/>
  <c r="V2378" i="5"/>
  <c r="E2378" i="5"/>
  <c r="V2379" i="5"/>
  <c r="E2379" i="5"/>
  <c r="X2379" i="5" s="1"/>
  <c r="V2380" i="5"/>
  <c r="E2380" i="5"/>
  <c r="V2381" i="5"/>
  <c r="E2381" i="5"/>
  <c r="X2381" i="5" s="1"/>
  <c r="V2382" i="5"/>
  <c r="E2382" i="5"/>
  <c r="V2383" i="5"/>
  <c r="E2383" i="5"/>
  <c r="V2384" i="5"/>
  <c r="E2384" i="5"/>
  <c r="V2385" i="5"/>
  <c r="E2385" i="5"/>
  <c r="X2385" i="5" s="1"/>
  <c r="V2386" i="5"/>
  <c r="E2386" i="5"/>
  <c r="X2386" i="5" s="1"/>
  <c r="V2387" i="5"/>
  <c r="E2387" i="5"/>
  <c r="X2387" i="5" s="1"/>
  <c r="V2388" i="5"/>
  <c r="E2388" i="5"/>
  <c r="V2389" i="5"/>
  <c r="E2389" i="5"/>
  <c r="V2390" i="5"/>
  <c r="E2390" i="5"/>
  <c r="X2390" i="5" s="1"/>
  <c r="V2391" i="5"/>
  <c r="E2391" i="5"/>
  <c r="X2391" i="5" s="1"/>
  <c r="V2392" i="5"/>
  <c r="E2392" i="5"/>
  <c r="V2393" i="5"/>
  <c r="E2393" i="5"/>
  <c r="V2394" i="5"/>
  <c r="E2394" i="5"/>
  <c r="V2395" i="5"/>
  <c r="E2395" i="5"/>
  <c r="X2395" i="5" s="1"/>
  <c r="V2396" i="5"/>
  <c r="E2396" i="5"/>
  <c r="X2396" i="5" s="1"/>
  <c r="V2397" i="5"/>
  <c r="E2397" i="5"/>
  <c r="X2397" i="5" s="1"/>
  <c r="V2398" i="5"/>
  <c r="E2398" i="5"/>
  <c r="X2398" i="5" s="1"/>
  <c r="V2399" i="5"/>
  <c r="E2399" i="5"/>
  <c r="V2400" i="5"/>
  <c r="E2400" i="5"/>
  <c r="V2401" i="5"/>
  <c r="E2401" i="5"/>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V2413" i="5"/>
  <c r="E2413" i="5"/>
  <c r="V2414" i="5"/>
  <c r="E2414" i="5"/>
  <c r="V2415" i="5"/>
  <c r="E2415" i="5"/>
  <c r="X2415" i="5" s="1"/>
  <c r="V2416" i="5"/>
  <c r="E2416" i="5"/>
  <c r="X2416" i="5" s="1"/>
  <c r="V2417" i="5"/>
  <c r="E2417" i="5"/>
  <c r="X2417" i="5" s="1"/>
  <c r="V2418" i="5"/>
  <c r="E2418" i="5"/>
  <c r="V2419" i="5"/>
  <c r="E2419" i="5"/>
  <c r="X2419" i="5" s="1"/>
  <c r="V2420" i="5"/>
  <c r="E2420" i="5"/>
  <c r="V2421" i="5"/>
  <c r="E2421" i="5"/>
  <c r="X2421" i="5" s="1"/>
  <c r="V2422" i="5"/>
  <c r="E2422" i="5"/>
  <c r="V2423" i="5"/>
  <c r="E2423" i="5"/>
  <c r="X2423" i="5" s="1"/>
  <c r="V2424" i="5"/>
  <c r="E2424" i="5"/>
  <c r="V2425" i="5"/>
  <c r="E2425" i="5"/>
  <c r="X2425" i="5" s="1"/>
  <c r="V2426" i="5"/>
  <c r="E2426" i="5"/>
  <c r="X2426" i="5" s="1"/>
  <c r="V2427" i="5"/>
  <c r="E2427" i="5"/>
  <c r="X2427" i="5" s="1"/>
  <c r="V2428" i="5"/>
  <c r="E2428" i="5"/>
  <c r="X2428" i="5" s="1"/>
  <c r="V2429" i="5"/>
  <c r="E2429" i="5"/>
  <c r="V2430" i="5"/>
  <c r="E2430" i="5"/>
  <c r="V2431" i="5"/>
  <c r="E2431" i="5"/>
  <c r="X2431" i="5" s="1"/>
  <c r="V2432" i="5"/>
  <c r="E2432" i="5"/>
  <c r="X2432" i="5" s="1"/>
  <c r="V2433" i="5"/>
  <c r="E2433" i="5"/>
  <c r="X2433" i="5" s="1"/>
  <c r="V2434" i="5"/>
  <c r="E2434" i="5"/>
  <c r="V2435" i="5"/>
  <c r="E2435" i="5"/>
  <c r="V2436" i="5"/>
  <c r="E2436" i="5"/>
  <c r="V2437" i="5"/>
  <c r="E2437" i="5"/>
  <c r="V2438" i="5"/>
  <c r="E2438" i="5"/>
  <c r="X2438" i="5" s="1"/>
  <c r="V2439" i="5"/>
  <c r="E2439" i="5"/>
  <c r="X2439" i="5" s="1"/>
  <c r="V2440" i="5"/>
  <c r="E2440" i="5"/>
  <c r="X2440" i="5" s="1"/>
  <c r="V2441" i="5"/>
  <c r="E2441" i="5"/>
  <c r="X2441" i="5" s="1"/>
  <c r="V2442" i="5"/>
  <c r="E2442" i="5"/>
  <c r="V2443" i="5"/>
  <c r="E2443" i="5"/>
  <c r="V2444" i="5"/>
  <c r="E2444" i="5"/>
  <c r="X2444" i="5" s="1"/>
  <c r="V2445" i="5"/>
  <c r="E2445" i="5"/>
  <c r="X2445" i="5" s="1"/>
  <c r="V2446" i="5"/>
  <c r="E2446" i="5"/>
  <c r="X2446" i="5" s="1"/>
  <c r="V2447" i="5"/>
  <c r="E2447" i="5"/>
  <c r="X2447" i="5" s="1"/>
  <c r="V2448" i="5"/>
  <c r="E2448" i="5"/>
  <c r="V2449" i="5"/>
  <c r="E2449" i="5"/>
  <c r="X2449" i="5" s="1"/>
  <c r="V2450" i="5"/>
  <c r="E2450" i="5"/>
  <c r="V2451" i="5"/>
  <c r="E2451" i="5"/>
  <c r="X2451" i="5" s="1"/>
  <c r="V2452" i="5"/>
  <c r="E2452" i="5"/>
  <c r="X2452" i="5" s="1"/>
  <c r="V2453" i="5"/>
  <c r="E2453" i="5"/>
  <c r="X2453" i="5" s="1"/>
  <c r="V2454" i="5"/>
  <c r="E2454" i="5"/>
  <c r="V2455" i="5"/>
  <c r="E2455" i="5"/>
  <c r="X2455" i="5" s="1"/>
  <c r="V2456" i="5"/>
  <c r="E2456" i="5"/>
  <c r="V2457" i="5"/>
  <c r="E2457" i="5"/>
  <c r="X2457" i="5" s="1"/>
  <c r="V2458" i="5"/>
  <c r="E2458" i="5"/>
  <c r="V2459" i="5"/>
  <c r="E2459" i="5"/>
  <c r="X2459" i="5" s="1"/>
  <c r="V2460" i="5"/>
  <c r="E2460" i="5"/>
  <c r="V2461" i="5"/>
  <c r="E2461" i="5"/>
  <c r="V2462" i="5"/>
  <c r="E2462" i="5"/>
  <c r="X2462" i="5" s="1"/>
  <c r="V2463" i="5"/>
  <c r="E2463" i="5"/>
  <c r="X2463" i="5" s="1"/>
  <c r="V2464" i="5"/>
  <c r="E2464" i="5"/>
  <c r="X2464" i="5" s="1"/>
  <c r="V2465" i="5"/>
  <c r="E2465" i="5"/>
  <c r="V2466" i="5"/>
  <c r="E2466" i="5"/>
  <c r="V2467" i="5"/>
  <c r="E2467" i="5"/>
  <c r="V2468" i="5"/>
  <c r="E2468" i="5"/>
  <c r="X2468" i="5" s="1"/>
  <c r="V2469" i="5"/>
  <c r="E2469" i="5"/>
  <c r="X2469" i="5" s="1"/>
  <c r="V2470" i="5"/>
  <c r="E2470" i="5"/>
  <c r="X2470" i="5" s="1"/>
  <c r="V2471" i="5"/>
  <c r="E2471" i="5"/>
  <c r="V2472" i="5"/>
  <c r="E2472" i="5"/>
  <c r="V2473" i="5"/>
  <c r="E2473" i="5"/>
  <c r="X2473" i="5" s="1"/>
  <c r="V2474" i="5"/>
  <c r="E2474" i="5"/>
  <c r="X2474" i="5" s="1"/>
  <c r="V2475" i="5"/>
  <c r="E2475" i="5"/>
  <c r="X2475" i="5" s="1"/>
  <c r="V2476" i="5"/>
  <c r="E2476" i="5"/>
  <c r="X2476" i="5" s="1"/>
  <c r="V2477" i="5"/>
  <c r="E2477" i="5"/>
  <c r="X2477" i="5" s="1"/>
  <c r="V2478" i="5"/>
  <c r="E2478" i="5"/>
  <c r="V2479" i="5"/>
  <c r="E2479" i="5"/>
  <c r="V2480" i="5"/>
  <c r="E2480" i="5"/>
  <c r="X2480" i="5" s="1"/>
  <c r="V2481" i="5"/>
  <c r="E2481" i="5"/>
  <c r="X2481" i="5" s="1"/>
  <c r="V2482" i="5"/>
  <c r="E2482" i="5"/>
  <c r="X2482" i="5" s="1"/>
  <c r="V2483" i="5"/>
  <c r="E2483" i="5"/>
  <c r="X2483" i="5" s="1"/>
  <c r="V2484" i="5"/>
  <c r="E2484" i="5"/>
  <c r="V2485" i="5"/>
  <c r="E2485" i="5"/>
  <c r="X2485" i="5" s="1"/>
  <c r="V2486" i="5"/>
  <c r="E2486" i="5"/>
  <c r="V2487" i="5"/>
  <c r="E2487" i="5"/>
  <c r="X2487" i="5" s="1"/>
  <c r="V2488" i="5"/>
  <c r="E2488" i="5"/>
  <c r="X2488" i="5" s="1"/>
  <c r="V2489" i="5"/>
  <c r="E2489" i="5"/>
  <c r="X2489" i="5" s="1"/>
  <c r="V2490" i="5"/>
  <c r="E2490" i="5"/>
  <c r="V2491" i="5"/>
  <c r="E2491" i="5"/>
  <c r="V2492" i="5"/>
  <c r="E2492" i="5"/>
  <c r="V2493" i="5"/>
  <c r="E2493" i="5"/>
  <c r="X2493" i="5" s="1"/>
  <c r="V2494" i="5"/>
  <c r="E2494" i="5"/>
  <c r="X2494" i="5" s="1"/>
  <c r="V2495" i="5"/>
  <c r="E2495" i="5"/>
  <c r="X2495" i="5" s="1"/>
  <c r="V2496" i="5"/>
  <c r="E2496" i="5"/>
  <c r="V2497" i="5"/>
  <c r="E2497" i="5"/>
  <c r="X2497" i="5" s="1"/>
  <c r="E2498" i="5"/>
  <c r="X2498" i="5" s="1"/>
  <c r="V2503" i="5"/>
  <c r="E2503" i="5"/>
  <c r="F39" i="6"/>
  <c r="F28" i="6"/>
  <c r="F17" i="6"/>
  <c r="F98" i="6"/>
  <c r="C123" i="6"/>
  <c r="C122" i="6"/>
  <c r="C121" i="6"/>
  <c r="C120" i="6"/>
  <c r="G103" i="6"/>
  <c r="G102" i="6"/>
  <c r="G101"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C32" i="6" s="1"/>
  <c r="J32" i="6"/>
  <c r="I31" i="6"/>
  <c r="J31" i="6"/>
  <c r="I30" i="6"/>
  <c r="J30" i="6"/>
  <c r="I29" i="6"/>
  <c r="C29" i="6" s="1"/>
  <c r="J29" i="6"/>
  <c r="B154" i="5"/>
  <c r="B155" i="5"/>
  <c r="B189" i="5"/>
  <c r="B190" i="5"/>
  <c r="B288" i="5"/>
  <c r="B289" i="5"/>
  <c r="B346" i="5"/>
  <c r="B347" i="5"/>
  <c r="B393" i="5"/>
  <c r="B394"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503"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503" i="5"/>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C103" i="6" s="1"/>
  <c r="J103" i="6"/>
  <c r="I102" i="6"/>
  <c r="J102" i="6"/>
  <c r="I101" i="6"/>
  <c r="J101" i="6"/>
  <c r="I100" i="6"/>
  <c r="J100" i="6"/>
  <c r="C92" i="6"/>
  <c r="C91" i="6"/>
  <c r="C90" i="6"/>
  <c r="C89" i="6"/>
  <c r="I88" i="6"/>
  <c r="C88" i="6" s="1"/>
  <c r="I87" i="6"/>
  <c r="I86" i="6"/>
  <c r="I85" i="6"/>
  <c r="I84" i="6"/>
  <c r="J84" i="6"/>
  <c r="C81" i="6"/>
  <c r="C80" i="6"/>
  <c r="C79" i="6"/>
  <c r="C78" i="6"/>
  <c r="I77" i="6"/>
  <c r="I76" i="6"/>
  <c r="C76" i="6" s="1"/>
  <c r="I75" i="6"/>
  <c r="C75" i="6" s="1"/>
  <c r="I74" i="6"/>
  <c r="I73" i="6"/>
  <c r="C70" i="6"/>
  <c r="C69" i="6"/>
  <c r="C68" i="6"/>
  <c r="C67" i="6"/>
  <c r="I66" i="6"/>
  <c r="I65" i="6"/>
  <c r="I64" i="6"/>
  <c r="I63" i="6"/>
  <c r="I62" i="6"/>
  <c r="J62" i="6"/>
  <c r="C59" i="6"/>
  <c r="C58" i="6"/>
  <c r="C57" i="6"/>
  <c r="C56" i="6"/>
  <c r="I55" i="6"/>
  <c r="C55" i="6" s="1"/>
  <c r="I54" i="6"/>
  <c r="C54" i="6" s="1"/>
  <c r="I53" i="6"/>
  <c r="I52" i="6"/>
  <c r="I51" i="6"/>
  <c r="C48" i="6"/>
  <c r="C47" i="6"/>
  <c r="C46" i="6"/>
  <c r="C45" i="6"/>
  <c r="I44" i="6"/>
  <c r="I43" i="6"/>
  <c r="I42" i="6"/>
  <c r="I41" i="6"/>
  <c r="C41" i="6" s="1"/>
  <c r="I40" i="6"/>
  <c r="C40" i="6" s="1"/>
  <c r="J40" i="6"/>
  <c r="C26" i="6"/>
  <c r="C25" i="6"/>
  <c r="C24" i="6"/>
  <c r="C23" i="6"/>
  <c r="I22" i="6"/>
  <c r="C22" i="6" s="1"/>
  <c r="J22" i="6"/>
  <c r="I21" i="6"/>
  <c r="J21" i="6"/>
  <c r="J7" i="6"/>
  <c r="J19" i="6"/>
  <c r="I83" i="6"/>
  <c r="C83" i="6" s="1"/>
  <c r="I72" i="6"/>
  <c r="I7" i="6"/>
  <c r="C7" i="6" s="1"/>
  <c r="G4" i="6"/>
  <c r="H4" i="6"/>
  <c r="B21" i="13"/>
  <c r="C4" i="8"/>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T140" i="5"/>
  <c r="J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T154"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T189"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T288"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T346"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T393" i="5"/>
  <c r="T394" i="5"/>
  <c r="J395" i="5"/>
  <c r="T395" i="5"/>
  <c r="J396" i="5"/>
  <c r="T396" i="5"/>
  <c r="J397"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503" i="5"/>
  <c r="J165" i="8"/>
  <c r="K165" i="8"/>
  <c r="J166" i="8"/>
  <c r="K166" i="8"/>
  <c r="J167" i="8"/>
  <c r="K167" i="8"/>
  <c r="J168" i="8"/>
  <c r="K168" i="8"/>
  <c r="J169" i="8"/>
  <c r="K169" i="8"/>
  <c r="J170" i="8"/>
  <c r="K170" i="8"/>
  <c r="J171" i="8"/>
  <c r="K171" i="8"/>
  <c r="J172" i="8"/>
  <c r="K172" i="8"/>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C6" i="6" s="1"/>
  <c r="J6" i="6"/>
  <c r="I9" i="6"/>
  <c r="J9" i="6"/>
  <c r="I10" i="6"/>
  <c r="J10" i="6"/>
  <c r="I11" i="6"/>
  <c r="C11" i="6" s="1"/>
  <c r="J11" i="6"/>
  <c r="I12" i="6"/>
  <c r="J12" i="6"/>
  <c r="I13" i="6"/>
  <c r="C13" i="6" s="1"/>
  <c r="I15" i="6"/>
  <c r="J15" i="6"/>
  <c r="I17" i="6"/>
  <c r="J17" i="6"/>
  <c r="I18" i="6"/>
  <c r="J18" i="6"/>
  <c r="I19" i="6"/>
  <c r="C19" i="6" s="1"/>
  <c r="I20" i="6"/>
  <c r="C20" i="6" s="1"/>
  <c r="J20" i="6"/>
  <c r="I28" i="6"/>
  <c r="J28" i="6"/>
  <c r="I39" i="6"/>
  <c r="J39" i="6"/>
  <c r="I50" i="6"/>
  <c r="C50" i="6" s="1"/>
  <c r="J50" i="6"/>
  <c r="I61" i="6"/>
  <c r="J61" i="6"/>
  <c r="J72" i="6"/>
  <c r="J83" i="6"/>
  <c r="I94" i="6"/>
  <c r="C94" i="6" s="1"/>
  <c r="J94" i="6"/>
  <c r="I95" i="6"/>
  <c r="J95" i="6"/>
  <c r="I96" i="6"/>
  <c r="C96" i="6" s="1"/>
  <c r="J96" i="6"/>
  <c r="I98" i="6"/>
  <c r="C98" i="6" s="1"/>
  <c r="J98" i="6"/>
  <c r="I99" i="6"/>
  <c r="J99" i="6"/>
  <c r="I108" i="6"/>
  <c r="C108" i="6" s="1"/>
  <c r="J108" i="6"/>
  <c r="I109" i="6"/>
  <c r="C109" i="6" s="1"/>
  <c r="J109" i="6"/>
  <c r="I110" i="6"/>
  <c r="J110" i="6"/>
  <c r="I111" i="6"/>
  <c r="C111" i="6" s="1"/>
  <c r="J111" i="6"/>
  <c r="I114" i="6"/>
  <c r="J114" i="6"/>
  <c r="I115" i="6"/>
  <c r="J115" i="6"/>
  <c r="X12" i="5"/>
  <c r="X13" i="5"/>
  <c r="X14" i="5"/>
  <c r="X15" i="5"/>
  <c r="X18" i="5"/>
  <c r="X28" i="5"/>
  <c r="X30" i="5"/>
  <c r="X42" i="5"/>
  <c r="X52" i="5"/>
  <c r="X54" i="5"/>
  <c r="X66" i="5"/>
  <c r="X76" i="5"/>
  <c r="X78" i="5"/>
  <c r="X90" i="5"/>
  <c r="X100" i="5"/>
  <c r="X102" i="5"/>
  <c r="X114" i="5"/>
  <c r="X124" i="5"/>
  <c r="X126" i="5"/>
  <c r="X138" i="5"/>
  <c r="X148" i="5"/>
  <c r="X150" i="5"/>
  <c r="X154" i="5"/>
  <c r="X155" i="5"/>
  <c r="X156" i="5"/>
  <c r="X158" i="5"/>
  <c r="X160" i="5"/>
  <c r="X162" i="5"/>
  <c r="X163" i="5"/>
  <c r="X164" i="5"/>
  <c r="X166" i="5"/>
  <c r="X168" i="5"/>
  <c r="X169" i="5"/>
  <c r="X170" i="5"/>
  <c r="X172" i="5"/>
  <c r="X173" i="5"/>
  <c r="X174" i="5"/>
  <c r="X176" i="5"/>
  <c r="X178" i="5"/>
  <c r="X180" i="5"/>
  <c r="X182" i="5"/>
  <c r="X184" i="5"/>
  <c r="X185" i="5"/>
  <c r="X186" i="5"/>
  <c r="X187" i="5"/>
  <c r="X188" i="5"/>
  <c r="X191" i="5"/>
  <c r="X201" i="5"/>
  <c r="X207" i="5"/>
  <c r="X211" i="5"/>
  <c r="X213" i="5"/>
  <c r="X225" i="5"/>
  <c r="X227" i="5"/>
  <c r="X231" i="5"/>
  <c r="X235" i="5"/>
  <c r="X245" i="5"/>
  <c r="X249" i="5"/>
  <c r="X255" i="5"/>
  <c r="X257" i="5"/>
  <c r="X269" i="5"/>
  <c r="X271" i="5"/>
  <c r="X279" i="5"/>
  <c r="X287" i="5"/>
  <c r="X290" i="5"/>
  <c r="X298" i="5"/>
  <c r="X302" i="5"/>
  <c r="X314" i="5"/>
  <c r="X322" i="5"/>
  <c r="X326" i="5"/>
  <c r="X338" i="5"/>
  <c r="X348" i="5"/>
  <c r="X349" i="5"/>
  <c r="X350" i="5"/>
  <c r="X352" i="5"/>
  <c r="X354" i="5"/>
  <c r="X355" i="5"/>
  <c r="X356" i="5"/>
  <c r="X358" i="5"/>
  <c r="X360" i="5"/>
  <c r="X362" i="5"/>
  <c r="X364" i="5"/>
  <c r="X366" i="5"/>
  <c r="X367" i="5"/>
  <c r="X368" i="5"/>
  <c r="X370" i="5"/>
  <c r="X372" i="5"/>
  <c r="X373" i="5"/>
  <c r="X374" i="5"/>
  <c r="X376" i="5"/>
  <c r="X378" i="5"/>
  <c r="X380" i="5"/>
  <c r="X382" i="5"/>
  <c r="X384" i="5"/>
  <c r="X385" i="5"/>
  <c r="X386" i="5"/>
  <c r="X388" i="5"/>
  <c r="X390" i="5"/>
  <c r="X391" i="5"/>
  <c r="X392" i="5"/>
  <c r="X394" i="5"/>
  <c r="X397" i="5"/>
  <c r="X398" i="5"/>
  <c r="X409" i="5"/>
  <c r="X415" i="5"/>
  <c r="X416" i="5"/>
  <c r="X421" i="5"/>
  <c r="X439" i="5"/>
  <c r="X440" i="5"/>
  <c r="X452" i="5"/>
  <c r="X463" i="5"/>
  <c r="X470" i="5"/>
  <c r="X475" i="5"/>
  <c r="X476" i="5"/>
  <c r="X487" i="5"/>
  <c r="X490" i="5"/>
  <c r="X502" i="5"/>
  <c r="X503" i="5"/>
  <c r="X506" i="5"/>
  <c r="X511" i="5"/>
  <c r="X515" i="5"/>
  <c r="X520" i="5"/>
  <c r="X535" i="5"/>
  <c r="X539" i="5"/>
  <c r="X544" i="5"/>
  <c r="X551" i="5"/>
  <c r="X556" i="5"/>
  <c r="X557" i="5"/>
  <c r="X565" i="5"/>
  <c r="X569" i="5"/>
  <c r="X574" i="5"/>
  <c r="X577" i="5"/>
  <c r="X578" i="5"/>
  <c r="X583" i="5"/>
  <c r="X595" i="5"/>
  <c r="X602" i="5"/>
  <c r="X610" i="5"/>
  <c r="X614" i="5"/>
  <c r="X625" i="5"/>
  <c r="X631" i="5"/>
  <c r="X632" i="5"/>
  <c r="X637" i="5"/>
  <c r="X638" i="5"/>
  <c r="X646" i="5"/>
  <c r="X649" i="5"/>
  <c r="X664" i="5"/>
  <c r="X665" i="5"/>
  <c r="X668" i="5"/>
  <c r="X673" i="5"/>
  <c r="X677" i="5"/>
  <c r="X679" i="5"/>
  <c r="X697" i="5"/>
  <c r="X700" i="5"/>
  <c r="X701" i="5"/>
  <c r="X706" i="5"/>
  <c r="X713" i="5"/>
  <c r="X718" i="5"/>
  <c r="X719" i="5"/>
  <c r="X727" i="5"/>
  <c r="X731" i="5"/>
  <c r="X739" i="5"/>
  <c r="X740" i="5"/>
  <c r="X748" i="5"/>
  <c r="X764" i="5"/>
  <c r="X766" i="5"/>
  <c r="X776" i="5"/>
  <c r="X787" i="5"/>
  <c r="X794" i="5"/>
  <c r="X800" i="5"/>
  <c r="X817" i="5"/>
  <c r="X823" i="5"/>
  <c r="X827" i="5"/>
  <c r="X830" i="5"/>
  <c r="X835" i="5"/>
  <c r="X838" i="5"/>
  <c r="X839" i="5"/>
  <c r="X844" i="5"/>
  <c r="X859" i="5"/>
  <c r="X863" i="5"/>
  <c r="X871" i="5"/>
  <c r="X875" i="5"/>
  <c r="X880" i="5"/>
  <c r="X881" i="5"/>
  <c r="X886" i="5"/>
  <c r="X893" i="5"/>
  <c r="X895" i="5"/>
  <c r="X901" i="5"/>
  <c r="X902" i="5"/>
  <c r="X907" i="5"/>
  <c r="X925" i="5"/>
  <c r="X926" i="5"/>
  <c r="X938" i="5"/>
  <c r="X949" i="5"/>
  <c r="X956" i="5"/>
  <c r="X961" i="5"/>
  <c r="X962" i="5"/>
  <c r="X973" i="5"/>
  <c r="X976" i="5"/>
  <c r="X988" i="5"/>
  <c r="X989" i="5"/>
  <c r="X992" i="5"/>
  <c r="X993" i="5"/>
  <c r="X998" i="5"/>
  <c r="X1001" i="5"/>
  <c r="X1006" i="5"/>
  <c r="X1007" i="5"/>
  <c r="X1015" i="5"/>
  <c r="X1019" i="5"/>
  <c r="X1027" i="5"/>
  <c r="X1028" i="5"/>
  <c r="X1034" i="5"/>
  <c r="X1051" i="5"/>
  <c r="X1052" i="5"/>
  <c r="X1055" i="5"/>
  <c r="X1061" i="5"/>
  <c r="X1063" i="5"/>
  <c r="X1066" i="5"/>
  <c r="X1073" i="5"/>
  <c r="X1082" i="5"/>
  <c r="X1087" i="5"/>
  <c r="X1099" i="5"/>
  <c r="X1101" i="5"/>
  <c r="X1103" i="5"/>
  <c r="X1105" i="5"/>
  <c r="X1115" i="5"/>
  <c r="X1132" i="5"/>
  <c r="X1135" i="5"/>
  <c r="X1139" i="5"/>
  <c r="X1151" i="5"/>
  <c r="X1153" i="5"/>
  <c r="X1168" i="5"/>
  <c r="X1178" i="5"/>
  <c r="X1180" i="5"/>
  <c r="X1189" i="5"/>
  <c r="X1202" i="5"/>
  <c r="X1204" i="5"/>
  <c r="X1213" i="5"/>
  <c r="X1214" i="5"/>
  <c r="X1225" i="5"/>
  <c r="X1228" i="5"/>
  <c r="X1237" i="5"/>
  <c r="X1238" i="5"/>
  <c r="X1243" i="5"/>
  <c r="X1246" i="5"/>
  <c r="X1257" i="5"/>
  <c r="X1262" i="5"/>
  <c r="X1270" i="5"/>
  <c r="X1274" i="5"/>
  <c r="X1276" i="5"/>
  <c r="X1283" i="5"/>
  <c r="X1285" i="5"/>
  <c r="X1291" i="5"/>
  <c r="X1293" i="5"/>
  <c r="X1297" i="5"/>
  <c r="X1315" i="5"/>
  <c r="X1316" i="5"/>
  <c r="X1325" i="5"/>
  <c r="X1329" i="5"/>
  <c r="X1333" i="5"/>
  <c r="X1334" i="5"/>
  <c r="X1342" i="5"/>
  <c r="X1346" i="5"/>
  <c r="X1348" i="5"/>
  <c r="X1355" i="5"/>
  <c r="X1360" i="5"/>
  <c r="X1365" i="5"/>
  <c r="X1372" i="5"/>
  <c r="X1375" i="5"/>
  <c r="X1376" i="5"/>
  <c r="X1381" i="5"/>
  <c r="X1385" i="5"/>
  <c r="X1390" i="5"/>
  <c r="X1397" i="5"/>
  <c r="X1401" i="5"/>
  <c r="X1402" i="5"/>
  <c r="X1406" i="5"/>
  <c r="X1415" i="5"/>
  <c r="X1420" i="5"/>
  <c r="X1429" i="5"/>
  <c r="X1437" i="5"/>
  <c r="X1441" i="5"/>
  <c r="X1447" i="5"/>
  <c r="X1448" i="5"/>
  <c r="X1450" i="5"/>
  <c r="X1457" i="5"/>
  <c r="X1459" i="5"/>
  <c r="X1471" i="5"/>
  <c r="X1473" i="5"/>
  <c r="X1486" i="5"/>
  <c r="X1489" i="5"/>
  <c r="X1490" i="5"/>
  <c r="X1498" i="5"/>
  <c r="X1499" i="5"/>
  <c r="X1504" i="5"/>
  <c r="X1509" i="5"/>
  <c r="X1519" i="5"/>
  <c r="X1532" i="5"/>
  <c r="X1540" i="5"/>
  <c r="X1541" i="5"/>
  <c r="X1543" i="5"/>
  <c r="X1545" i="5"/>
  <c r="X1550" i="5"/>
  <c r="X1552" i="5"/>
  <c r="X1558" i="5"/>
  <c r="X1562" i="5"/>
  <c r="X1570" i="5"/>
  <c r="X1571" i="5"/>
  <c r="X1581" i="5"/>
  <c r="X1588" i="5"/>
  <c r="X1592" i="5"/>
  <c r="X1600" i="5"/>
  <c r="X1601" i="5"/>
  <c r="X1602" i="5"/>
  <c r="X1606" i="5"/>
  <c r="X1608" i="5"/>
  <c r="X1610" i="5"/>
  <c r="X1614" i="5"/>
  <c r="X1619" i="5"/>
  <c r="X1620" i="5"/>
  <c r="X1625" i="5"/>
  <c r="X1626" i="5"/>
  <c r="X1632" i="5"/>
  <c r="X1633" i="5"/>
  <c r="X1638" i="5"/>
  <c r="X1644" i="5"/>
  <c r="X1645" i="5"/>
  <c r="X1648" i="5"/>
  <c r="X1650" i="5"/>
  <c r="X1651" i="5"/>
  <c r="X1652" i="5"/>
  <c r="X1656" i="5"/>
  <c r="X1657" i="5"/>
  <c r="X1658" i="5"/>
  <c r="X1662" i="5"/>
  <c r="X1667" i="5"/>
  <c r="X1668" i="5"/>
  <c r="X1674" i="5"/>
  <c r="X1676" i="5"/>
  <c r="X1680" i="5"/>
  <c r="X1686" i="5"/>
  <c r="X1687" i="5"/>
  <c r="X1690" i="5"/>
  <c r="X1692" i="5"/>
  <c r="X1696" i="5"/>
  <c r="X1698" i="5"/>
  <c r="X1702" i="5"/>
  <c r="X1704" i="5"/>
  <c r="X1709" i="5"/>
  <c r="X1710" i="5"/>
  <c r="X1714" i="5"/>
  <c r="X1716" i="5"/>
  <c r="X1718" i="5"/>
  <c r="X1722" i="5"/>
  <c r="X1723" i="5"/>
  <c r="X1727" i="5"/>
  <c r="X1728" i="5"/>
  <c r="X1729" i="5"/>
  <c r="X1733" i="5"/>
  <c r="X1734" i="5"/>
  <c r="X1735" i="5"/>
  <c r="X1740" i="5"/>
  <c r="X1741" i="5"/>
  <c r="X1746" i="5"/>
  <c r="X1747" i="5"/>
  <c r="X1752" i="5"/>
  <c r="X1756" i="5"/>
  <c r="X1758" i="5"/>
  <c r="X1760" i="5"/>
  <c r="X1762" i="5"/>
  <c r="X1764" i="5"/>
  <c r="X1765" i="5"/>
  <c r="X1766" i="5"/>
  <c r="X1770" i="5"/>
  <c r="X1771" i="5"/>
  <c r="X1775" i="5"/>
  <c r="X1776" i="5"/>
  <c r="X1782" i="5"/>
  <c r="X1783" i="5"/>
  <c r="X1784" i="5"/>
  <c r="X1788" i="5"/>
  <c r="X1794" i="5"/>
  <c r="X1795" i="5"/>
  <c r="X1800" i="5"/>
  <c r="X1806" i="5"/>
  <c r="X1812" i="5"/>
  <c r="X1816" i="5"/>
  <c r="X1817" i="5"/>
  <c r="X1818" i="5"/>
  <c r="X1822" i="5"/>
  <c r="X1824" i="5"/>
  <c r="X1826" i="5"/>
  <c r="X1828" i="5"/>
  <c r="X1830" i="5"/>
  <c r="X1831" i="5"/>
  <c r="X1835" i="5"/>
  <c r="X1836" i="5"/>
  <c r="X1837" i="5"/>
  <c r="X1841" i="5"/>
  <c r="X1842" i="5"/>
  <c r="X1843" i="5"/>
  <c r="X1848" i="5"/>
  <c r="X1852" i="5"/>
  <c r="X1854" i="5"/>
  <c r="X1858" i="5"/>
  <c r="X1860" i="5"/>
  <c r="X1866" i="5"/>
  <c r="X1867" i="5"/>
  <c r="X1868" i="5"/>
  <c r="X1870" i="5"/>
  <c r="X1872" i="5"/>
  <c r="X1874" i="5"/>
  <c r="X1876" i="5"/>
  <c r="X1878" i="5"/>
  <c r="X1879" i="5"/>
  <c r="X1883" i="5"/>
  <c r="X1884" i="5"/>
  <c r="X1885" i="5"/>
  <c r="X1888" i="5"/>
  <c r="X1890" i="5"/>
  <c r="X1892" i="5"/>
  <c r="X1896" i="5"/>
  <c r="X1900" i="5"/>
  <c r="X1902" i="5"/>
  <c r="X1908" i="5"/>
  <c r="X1914" i="5"/>
  <c r="X1915" i="5"/>
  <c r="X1920" i="5"/>
  <c r="X1921" i="5"/>
  <c r="X1925" i="5"/>
  <c r="X1926" i="5"/>
  <c r="X1930" i="5"/>
  <c r="X1932" i="5"/>
  <c r="X1933" i="5"/>
  <c r="X1934" i="5"/>
  <c r="X1938" i="5"/>
  <c r="X1939" i="5"/>
  <c r="X1943" i="5"/>
  <c r="X1944" i="5"/>
  <c r="X1949" i="5"/>
  <c r="X1950" i="5"/>
  <c r="X1956" i="5"/>
  <c r="X1962" i="5"/>
  <c r="X1963" i="5"/>
  <c r="X1968" i="5"/>
  <c r="X1974" i="5"/>
  <c r="X1976" i="5"/>
  <c r="X1978" i="5"/>
  <c r="X1980" i="5"/>
  <c r="X1982" i="5"/>
  <c r="X1986" i="5"/>
  <c r="X1987" i="5"/>
  <c r="X1991" i="5"/>
  <c r="X1992" i="5"/>
  <c r="X1993" i="5"/>
  <c r="X1998" i="5"/>
  <c r="X2000" i="5"/>
  <c r="X2002" i="5"/>
  <c r="X2004" i="5"/>
  <c r="X2010" i="5"/>
  <c r="X2016" i="5"/>
  <c r="X2020" i="5"/>
  <c r="X2022" i="5"/>
  <c r="X2023" i="5"/>
  <c r="X2028" i="5"/>
  <c r="X2032" i="5"/>
  <c r="X2033" i="5"/>
  <c r="X2034" i="5"/>
  <c r="X2035" i="5"/>
  <c r="X2040" i="5"/>
  <c r="X2041" i="5"/>
  <c r="X2042" i="5"/>
  <c r="X2046" i="5"/>
  <c r="X2051" i="5"/>
  <c r="X2052" i="5"/>
  <c r="X2053" i="5"/>
  <c r="X2057" i="5"/>
  <c r="X2058" i="5"/>
  <c r="X2064" i="5"/>
  <c r="X2065" i="5"/>
  <c r="X2070" i="5"/>
  <c r="X2076" i="5"/>
  <c r="X2077" i="5"/>
  <c r="X2080" i="5"/>
  <c r="X2082" i="5"/>
  <c r="X2083" i="5"/>
  <c r="X2084" i="5"/>
  <c r="X2088" i="5"/>
  <c r="X2089" i="5"/>
  <c r="X2090" i="5"/>
  <c r="X2092" i="5"/>
  <c r="X2094" i="5"/>
  <c r="X2098" i="5"/>
  <c r="X2099" i="5"/>
  <c r="X2100" i="5"/>
  <c r="X2101" i="5"/>
  <c r="X2106" i="5"/>
  <c r="X2108" i="5"/>
  <c r="X2112" i="5"/>
  <c r="X2118" i="5"/>
  <c r="X2124" i="5"/>
  <c r="X2128" i="5"/>
  <c r="X2130" i="5"/>
  <c r="X2136" i="5"/>
  <c r="X2141" i="5"/>
  <c r="X2142" i="5"/>
  <c r="X2146" i="5"/>
  <c r="X2148" i="5"/>
  <c r="X2149" i="5"/>
  <c r="X2150" i="5"/>
  <c r="X2154" i="5"/>
  <c r="X2155" i="5"/>
  <c r="X2156" i="5"/>
  <c r="X2158" i="5"/>
  <c r="X2160" i="5"/>
  <c r="X2165" i="5"/>
  <c r="X2166" i="5"/>
  <c r="X2170" i="5"/>
  <c r="X2172" i="5"/>
  <c r="X2176" i="5"/>
  <c r="X2178" i="5"/>
  <c r="X2180" i="5"/>
  <c r="X2184" i="5"/>
  <c r="X2185" i="5"/>
  <c r="X2189" i="5"/>
  <c r="X2190" i="5"/>
  <c r="X2191" i="5"/>
  <c r="X2195" i="5"/>
  <c r="X2196" i="5"/>
  <c r="X2197" i="5"/>
  <c r="X2202" i="5"/>
  <c r="X2208" i="5"/>
  <c r="X2209" i="5"/>
  <c r="X2210" i="5"/>
  <c r="X2212" i="5"/>
  <c r="X2214" i="5"/>
  <c r="X2220" i="5"/>
  <c r="X2221" i="5"/>
  <c r="X2226" i="5"/>
  <c r="X2232" i="5"/>
  <c r="X2233" i="5"/>
  <c r="X2234" i="5"/>
  <c r="X2238" i="5"/>
  <c r="X2240" i="5"/>
  <c r="X2244" i="5"/>
  <c r="X2245" i="5"/>
  <c r="X2249" i="5"/>
  <c r="X2250" i="5"/>
  <c r="X2254" i="5"/>
  <c r="X2255" i="5"/>
  <c r="X2256" i="5"/>
  <c r="X2260" i="5"/>
  <c r="X2262" i="5"/>
  <c r="X2266" i="5"/>
  <c r="X2268" i="5"/>
  <c r="X2270" i="5"/>
  <c r="X2272" i="5"/>
  <c r="X2274" i="5"/>
  <c r="X2276" i="5"/>
  <c r="X2280" i="5"/>
  <c r="X2284" i="5"/>
  <c r="X2285" i="5"/>
  <c r="X2286" i="5"/>
  <c r="X2290" i="5"/>
  <c r="X2291" i="5"/>
  <c r="X2292" i="5"/>
  <c r="X2293" i="5"/>
  <c r="X2298" i="5"/>
  <c r="X2299" i="5"/>
  <c r="X2302" i="5"/>
  <c r="X2304" i="5"/>
  <c r="X2305" i="5"/>
  <c r="X2306" i="5"/>
  <c r="X2310" i="5"/>
  <c r="X2311" i="5"/>
  <c r="X2312" i="5"/>
  <c r="X2316" i="5"/>
  <c r="X2321" i="5"/>
  <c r="X2322" i="5"/>
  <c r="X2323" i="5"/>
  <c r="X2327" i="5"/>
  <c r="X2328" i="5"/>
  <c r="X2332" i="5"/>
  <c r="X2334" i="5"/>
  <c r="X2340" i="5"/>
  <c r="X2342" i="5"/>
  <c r="X2344" i="5"/>
  <c r="X2346" i="5"/>
  <c r="X2348" i="5"/>
  <c r="X2350" i="5"/>
  <c r="X2352" i="5"/>
  <c r="X2356" i="5"/>
  <c r="X2357" i="5"/>
  <c r="X2358" i="5"/>
  <c r="X2359" i="5"/>
  <c r="X2363" i="5"/>
  <c r="X2364" i="5"/>
  <c r="X2368" i="5"/>
  <c r="X2370" i="5"/>
  <c r="X2371" i="5"/>
  <c r="X2376" i="5"/>
  <c r="X2378" i="5"/>
  <c r="X2380" i="5"/>
  <c r="X2382" i="5"/>
  <c r="X2383" i="5"/>
  <c r="X2384" i="5"/>
  <c r="X2388" i="5"/>
  <c r="X2389" i="5"/>
  <c r="X2392" i="5"/>
  <c r="X2393" i="5"/>
  <c r="X2394" i="5"/>
  <c r="X2399" i="5"/>
  <c r="X2400" i="5"/>
  <c r="X2401" i="5"/>
  <c r="X2406" i="5"/>
  <c r="X2412" i="5"/>
  <c r="X2413" i="5"/>
  <c r="X2414" i="5"/>
  <c r="X2418" i="5"/>
  <c r="X2420" i="5"/>
  <c r="X2422" i="5"/>
  <c r="X2424" i="5"/>
  <c r="X2429" i="5"/>
  <c r="X2430" i="5"/>
  <c r="X2434" i="5"/>
  <c r="X2435" i="5"/>
  <c r="X2436" i="5"/>
  <c r="X2437" i="5"/>
  <c r="X2442" i="5"/>
  <c r="X2443" i="5"/>
  <c r="X2448" i="5"/>
  <c r="X2450" i="5"/>
  <c r="X2454" i="5"/>
  <c r="X2456" i="5"/>
  <c r="X2458" i="5"/>
  <c r="X2460" i="5"/>
  <c r="X2461" i="5"/>
  <c r="X2465" i="5"/>
  <c r="X2466" i="5"/>
  <c r="X2467" i="5"/>
  <c r="X2471" i="5"/>
  <c r="X2472" i="5"/>
  <c r="X2478" i="5"/>
  <c r="X2479" i="5"/>
  <c r="X2484" i="5"/>
  <c r="X2486" i="5"/>
  <c r="X2490" i="5"/>
  <c r="X2491" i="5"/>
  <c r="X2492" i="5"/>
  <c r="X2496" i="5"/>
  <c r="X2503"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G78" i="5"/>
  <c r="B112" i="6"/>
  <c r="I101" i="5"/>
  <c r="I112" i="5"/>
  <c r="G117" i="5"/>
  <c r="R144" i="5"/>
  <c r="I149" i="5"/>
  <c r="R160" i="5"/>
  <c r="I165" i="5"/>
  <c r="G181" i="5"/>
  <c r="G184" i="5"/>
  <c r="R215" i="5"/>
  <c r="H245" i="5"/>
  <c r="I256" i="5"/>
  <c r="R261" i="5"/>
  <c r="H277" i="5"/>
  <c r="R288" i="5"/>
  <c r="F341"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F2496" i="5"/>
  <c r="G2497" i="5"/>
  <c r="G2498" i="5"/>
  <c r="H51" i="5"/>
  <c r="I59" i="5"/>
  <c r="R76" i="5"/>
  <c r="I83" i="5"/>
  <c r="F91" i="5"/>
  <c r="I139" i="5"/>
  <c r="R180" i="5"/>
  <c r="F187" i="5"/>
  <c r="I188" i="5"/>
  <c r="H235" i="5"/>
  <c r="H244" i="5"/>
  <c r="F252" i="5"/>
  <c r="H275" i="5"/>
  <c r="R283" i="5"/>
  <c r="I291" i="5"/>
  <c r="I331" i="5"/>
  <c r="H355" i="5"/>
  <c r="R363" i="5"/>
  <c r="I364" i="5"/>
  <c r="R371" i="5"/>
  <c r="I380"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D15" i="6"/>
  <c r="D13" i="6"/>
  <c r="D12" i="6"/>
  <c r="D11" i="6"/>
  <c r="D10" i="6"/>
  <c r="D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S197" i="5"/>
  <c r="S192" i="5"/>
  <c r="J190" i="5"/>
  <c r="R186" i="5"/>
  <c r="F182" i="5"/>
  <c r="F178" i="5"/>
  <c r="I166" i="5"/>
  <c r="R106" i="5"/>
  <c r="R98" i="5"/>
  <c r="F94" i="5"/>
  <c r="G86" i="5"/>
  <c r="H82" i="5"/>
  <c r="F74" i="5"/>
  <c r="G66" i="5"/>
  <c r="F50" i="5"/>
  <c r="I34" i="5"/>
  <c r="A5" i="4"/>
  <c r="H2078" i="5"/>
  <c r="S2299" i="5"/>
  <c r="H2262" i="5"/>
  <c r="G398" i="5"/>
  <c r="F655" i="5"/>
  <c r="S1091" i="5"/>
  <c r="F838" i="5"/>
  <c r="G830" i="5"/>
  <c r="R949" i="5"/>
  <c r="J1783" i="5"/>
  <c r="R1831" i="5"/>
  <c r="H1791" i="5"/>
  <c r="G1807" i="5"/>
  <c r="G2254" i="5"/>
  <c r="R278" i="5"/>
  <c r="G898" i="5"/>
  <c r="I918" i="5"/>
  <c r="R1189" i="5"/>
  <c r="I322"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19" i="5"/>
  <c r="G21" i="5"/>
  <c r="R43" i="5"/>
  <c r="G53" i="5"/>
  <c r="G55" i="5"/>
  <c r="G61" i="5"/>
  <c r="F69" i="5"/>
  <c r="I87" i="5"/>
  <c r="G95" i="5"/>
  <c r="R109" i="5"/>
  <c r="G119" i="5"/>
  <c r="G125" i="5"/>
  <c r="G127" i="5"/>
  <c r="F135" i="5"/>
  <c r="G141" i="5"/>
  <c r="R143" i="5"/>
  <c r="G159" i="5"/>
  <c r="R167"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F163" i="5"/>
  <c r="R163" i="5"/>
  <c r="H163" i="5"/>
  <c r="G163" i="5"/>
  <c r="R187" i="5"/>
  <c r="I155" i="5"/>
  <c r="J155" i="5"/>
  <c r="F155" i="5"/>
  <c r="R155" i="5"/>
  <c r="H155" i="5"/>
  <c r="G155" i="5"/>
  <c r="I123" i="5"/>
  <c r="F123" i="5"/>
  <c r="R123" i="5"/>
  <c r="H123" i="5"/>
  <c r="G123" i="5"/>
  <c r="I91" i="5"/>
  <c r="R91" i="5"/>
  <c r="H91" i="5"/>
  <c r="G91" i="5"/>
  <c r="I211" i="5"/>
  <c r="F211" i="5"/>
  <c r="R211" i="5"/>
  <c r="H211" i="5"/>
  <c r="G211" i="5"/>
  <c r="I51" i="5"/>
  <c r="F51" i="5"/>
  <c r="R51" i="5"/>
  <c r="G51" i="5"/>
  <c r="I75" i="5"/>
  <c r="F75" i="5"/>
  <c r="R75" i="5"/>
  <c r="H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R443" i="5"/>
  <c r="H443" i="5"/>
  <c r="I443" i="5"/>
  <c r="H371" i="5"/>
  <c r="I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I235" i="5"/>
  <c r="G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H380" i="5"/>
  <c r="R380" i="5"/>
  <c r="G460" i="5"/>
  <c r="S979" i="5"/>
  <c r="F380" i="5"/>
  <c r="I562" i="5"/>
  <c r="R235" i="5"/>
  <c r="S358" i="5"/>
  <c r="S296" i="5"/>
  <c r="S783" i="5"/>
  <c r="G204" i="5"/>
  <c r="G332"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R340" i="5"/>
  <c r="G2117" i="5"/>
  <c r="R1855" i="5"/>
  <c r="H1999" i="5"/>
  <c r="H1138" i="5"/>
  <c r="H1402" i="5"/>
  <c r="I1115" i="5"/>
  <c r="I1255" i="5"/>
  <c r="J876" i="5"/>
  <c r="R2111" i="5"/>
  <c r="J1563" i="5"/>
  <c r="F174" i="5"/>
  <c r="R174" i="5"/>
  <c r="H174" i="5"/>
  <c r="I174" i="5"/>
  <c r="S229" i="5"/>
  <c r="H252" i="5"/>
  <c r="R252" i="5"/>
  <c r="I252" i="5"/>
  <c r="G252" i="5"/>
  <c r="S259" i="5"/>
  <c r="S283" i="5"/>
  <c r="S289" i="5"/>
  <c r="S295" i="5"/>
  <c r="S345" i="5"/>
  <c r="S357" i="5"/>
  <c r="S363" i="5"/>
  <c r="S417" i="5"/>
  <c r="S436" i="5"/>
  <c r="S460" i="5"/>
  <c r="S2467" i="5"/>
  <c r="S2481" i="5"/>
  <c r="G544" i="5"/>
  <c r="R48" i="5"/>
  <c r="R32" i="5"/>
  <c r="I18" i="5"/>
  <c r="G70" i="5"/>
  <c r="H1435" i="5"/>
  <c r="G1547" i="5"/>
  <c r="G1611" i="5"/>
  <c r="F186" i="5"/>
  <c r="G174" i="5"/>
  <c r="R1547" i="5"/>
  <c r="R1611" i="5"/>
  <c r="I1563" i="5"/>
  <c r="G1435" i="5"/>
  <c r="R1669" i="5"/>
  <c r="I275" i="5"/>
  <c r="F1611" i="5"/>
  <c r="H1563" i="5"/>
  <c r="J1547" i="5"/>
  <c r="J1611" i="5"/>
  <c r="S277" i="5"/>
  <c r="I2254" i="5"/>
  <c r="R542" i="5"/>
  <c r="S750" i="5"/>
  <c r="S805" i="5"/>
  <c r="S1387"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3" i="5"/>
  <c r="S1069" i="5"/>
  <c r="S1081" i="5"/>
  <c r="G984" i="5"/>
  <c r="R88" i="5"/>
  <c r="G72" i="5"/>
  <c r="H56" i="5"/>
  <c r="R40" i="5"/>
  <c r="I24" i="5"/>
  <c r="S988" i="5"/>
  <c r="S971" i="5"/>
  <c r="S2369" i="5"/>
  <c r="R852" i="5"/>
  <c r="S1075" i="5"/>
  <c r="R222" i="5"/>
  <c r="R2147" i="5"/>
  <c r="G2147" i="5"/>
  <c r="H2147" i="5"/>
  <c r="S2349" i="5"/>
  <c r="S919" i="5"/>
  <c r="S2033" i="5"/>
  <c r="S2137" i="5"/>
  <c r="S960" i="5"/>
  <c r="I1143" i="5"/>
  <c r="S743" i="5"/>
  <c r="S207" i="5"/>
  <c r="S213" i="5"/>
  <c r="S263" i="5"/>
  <c r="S1403" i="5"/>
  <c r="S1447" i="5"/>
  <c r="S1495" i="5"/>
  <c r="S1551" i="5"/>
  <c r="S1633" i="5"/>
  <c r="S1673" i="5"/>
  <c r="H1742" i="5"/>
  <c r="S1135" i="5"/>
  <c r="I2310" i="5"/>
  <c r="G2310" i="5"/>
  <c r="S567" i="5"/>
  <c r="S269" i="5"/>
  <c r="S308" i="5"/>
  <c r="S343"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S533" i="5"/>
  <c r="S606" i="5"/>
  <c r="S1087" i="5"/>
  <c r="S817" i="5"/>
  <c r="S228" i="5"/>
  <c r="J1653" i="5"/>
  <c r="I1653" i="5"/>
  <c r="R979" i="5"/>
  <c r="F1603" i="5"/>
  <c r="R299" i="5"/>
  <c r="F578" i="5"/>
  <c r="S503" i="5"/>
  <c r="S201" i="5"/>
  <c r="J578" i="5"/>
  <c r="G1491" i="5"/>
  <c r="R1037" i="5"/>
  <c r="R467" i="5"/>
  <c r="F467" i="5"/>
  <c r="J1067" i="5"/>
  <c r="F1067" i="5"/>
  <c r="S193" i="5"/>
  <c r="S349" i="5"/>
  <c r="S457" i="5"/>
  <c r="S249" i="5"/>
  <c r="F515" i="5"/>
  <c r="G471" i="5"/>
  <c r="F1643" i="5"/>
  <c r="H1653" i="5"/>
  <c r="I1019" i="5"/>
  <c r="G515" i="5"/>
  <c r="R515" i="5"/>
  <c r="G1563" i="5"/>
  <c r="F1563" i="5"/>
  <c r="S620" i="5"/>
  <c r="S339" i="5"/>
  <c r="S315"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965" i="5"/>
  <c r="G2061" i="5"/>
  <c r="J1467" i="5"/>
  <c r="R2118" i="5"/>
  <c r="F939" i="5"/>
  <c r="J475" i="5"/>
  <c r="I2039" i="5"/>
  <c r="H1003" i="5"/>
  <c r="G2291" i="5"/>
  <c r="I2270" i="5"/>
  <c r="I965" i="5"/>
  <c r="J965" i="5"/>
  <c r="G597" i="5"/>
  <c r="I309" i="5"/>
  <c r="J2478"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H838" i="5"/>
  <c r="F34" i="5"/>
  <c r="I1103" i="5"/>
  <c r="I637" i="5"/>
  <c r="J1166" i="5"/>
  <c r="G1573" i="5"/>
  <c r="J509" i="5"/>
  <c r="F206" i="5"/>
  <c r="G790" i="5"/>
  <c r="R2270" i="5"/>
  <c r="R597" i="5"/>
  <c r="I509" i="5"/>
  <c r="H346" i="5"/>
  <c r="G2205" i="5"/>
  <c r="J1410" i="5"/>
  <c r="H966" i="5"/>
  <c r="I838" i="5"/>
  <c r="F2270" i="5"/>
  <c r="I679" i="5"/>
  <c r="F509" i="5"/>
  <c r="F54" i="5"/>
  <c r="H679" i="5"/>
  <c r="F637" i="5"/>
  <c r="H597" i="5"/>
  <c r="G509" i="5"/>
  <c r="I2205" i="5"/>
  <c r="F2205" i="5"/>
  <c r="R1045" i="5"/>
  <c r="I597" i="5"/>
  <c r="R679" i="5"/>
  <c r="G2270" i="5"/>
  <c r="G637" i="5"/>
  <c r="H206" i="5"/>
  <c r="J2205" i="5"/>
  <c r="I2363"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391" i="5"/>
  <c r="J2053" i="5"/>
  <c r="H80" i="5"/>
  <c r="H603" i="5"/>
  <c r="J1023" i="5"/>
  <c r="G2374" i="5"/>
  <c r="R1822" i="5"/>
  <c r="I2151" i="5"/>
  <c r="J1170" i="5"/>
  <c r="I1266" i="5"/>
  <c r="F80" i="5"/>
  <c r="R80" i="5"/>
  <c r="I315" i="5"/>
  <c r="F539" i="5"/>
  <c r="G139" i="5"/>
  <c r="F1498" i="5"/>
  <c r="H2485" i="5"/>
  <c r="G2485" i="5"/>
  <c r="H746" i="5"/>
  <c r="H2315" i="5"/>
  <c r="J2315" i="5"/>
  <c r="I2061" i="5"/>
  <c r="H1523" i="5"/>
  <c r="R2151"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R2315" i="5"/>
  <c r="J471" i="5"/>
  <c r="G639" i="5"/>
  <c r="J863" i="5"/>
  <c r="H2418" i="5"/>
  <c r="I80" i="5"/>
  <c r="H1822" i="5"/>
  <c r="I1502" i="5"/>
  <c r="G2332" i="5"/>
  <c r="F1453" i="5"/>
  <c r="I771" i="5"/>
  <c r="H2365" i="5"/>
  <c r="J2365" i="5"/>
  <c r="J2278" i="5"/>
  <c r="G1607" i="5"/>
  <c r="H270" i="5"/>
  <c r="J1550" i="5"/>
  <c r="H586" i="5"/>
  <c r="R474" i="5"/>
  <c r="F918" i="5"/>
  <c r="I1822" i="5"/>
  <c r="I1030" i="5"/>
  <c r="G550" i="5"/>
  <c r="F311" i="5"/>
  <c r="F474" i="5"/>
  <c r="H918" i="5"/>
  <c r="J2045" i="5"/>
  <c r="R270" i="5"/>
  <c r="H894" i="5"/>
  <c r="F894" i="5"/>
  <c r="I98" i="5"/>
  <c r="G2045" i="5"/>
  <c r="G1629" i="5"/>
  <c r="G829" i="5"/>
  <c r="F2485" i="5"/>
  <c r="F270" i="5"/>
  <c r="R447"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S251" i="5"/>
  <c r="S553" i="5"/>
  <c r="I445" i="5"/>
  <c r="F1098" i="5"/>
  <c r="R1178" i="5"/>
  <c r="S439" i="5"/>
  <c r="J1878" i="5"/>
  <c r="S391" i="5"/>
  <c r="S1200" i="5"/>
  <c r="S949" i="5"/>
  <c r="H858" i="5"/>
  <c r="S617" i="5"/>
  <c r="S472" i="5"/>
  <c r="G1274" i="5"/>
  <c r="S728" i="5"/>
  <c r="S711" i="5"/>
  <c r="I1207" i="5"/>
  <c r="J398" i="5"/>
  <c r="S285" i="5"/>
  <c r="G1482" i="5"/>
  <c r="J622" i="5"/>
  <c r="S1125" i="5"/>
  <c r="S659" i="5"/>
  <c r="I346" i="5"/>
  <c r="G858" i="5"/>
  <c r="H149" i="5"/>
  <c r="S1222" i="5"/>
  <c r="S1193" i="5"/>
  <c r="S1145" i="5"/>
  <c r="G989" i="5"/>
  <c r="S317" i="5"/>
  <c r="I2422" i="5"/>
  <c r="J1274" i="5"/>
  <c r="J445" i="5"/>
  <c r="S325" i="5"/>
  <c r="S799" i="5"/>
  <c r="J1934" i="5"/>
  <c r="R1878" i="5"/>
  <c r="G1965" i="5"/>
  <c r="S846" i="5"/>
  <c r="S664" i="5"/>
  <c r="S1335" i="5"/>
  <c r="F551" i="5"/>
  <c r="R2031" i="5"/>
  <c r="G1038" i="5"/>
  <c r="S1264" i="5"/>
  <c r="F858" i="5"/>
  <c r="J2022" i="5"/>
  <c r="H1482" i="5"/>
  <c r="R2022" i="5"/>
  <c r="S220" i="5"/>
  <c r="G622" i="5"/>
  <c r="I1165" i="5"/>
  <c r="S653" i="5"/>
  <c r="S405" i="5"/>
  <c r="G278" i="5"/>
  <c r="G487" i="5"/>
  <c r="R445" i="5"/>
  <c r="S292" i="5"/>
  <c r="R858" i="5"/>
  <c r="H2022" i="5"/>
  <c r="S852" i="5"/>
  <c r="R551" i="5"/>
  <c r="F751" i="5"/>
  <c r="H445" i="5"/>
  <c r="G1098" i="5"/>
  <c r="I858" i="5"/>
  <c r="S113" i="5"/>
  <c r="S459" i="5"/>
  <c r="I1878" i="5"/>
  <c r="F1934" i="5"/>
  <c r="H1878" i="5"/>
  <c r="I106" i="5"/>
  <c r="H767" i="5"/>
  <c r="S1179" i="5"/>
  <c r="S832" i="5"/>
  <c r="S897" i="5"/>
  <c r="S215" i="5"/>
  <c r="G445" i="5"/>
  <c r="J858" i="5"/>
  <c r="R1934" i="5"/>
  <c r="S493" i="5"/>
  <c r="S785" i="5"/>
  <c r="S987" i="5"/>
  <c r="S1229" i="5"/>
  <c r="S526" i="5"/>
  <c r="S1172" i="5"/>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H43" i="5"/>
  <c r="F43" i="5"/>
  <c r="I27" i="5"/>
  <c r="R861" i="5"/>
  <c r="H861" i="5"/>
  <c r="R118" i="5"/>
  <c r="F118" i="5"/>
  <c r="S225" i="5"/>
  <c r="S1621" i="5"/>
  <c r="J2047" i="5"/>
  <c r="G1582" i="5"/>
  <c r="J1518" i="5"/>
  <c r="F1378" i="5"/>
  <c r="R1614" i="5"/>
  <c r="S2003" i="5"/>
  <c r="R1518" i="5"/>
  <c r="F1922" i="5"/>
  <c r="G1298" i="5"/>
  <c r="J1202" i="5"/>
  <c r="I1202" i="5"/>
  <c r="J1646"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R863" i="5"/>
  <c r="J586" i="5"/>
  <c r="H514" i="5"/>
  <c r="F2190" i="5"/>
  <c r="I1565" i="5"/>
  <c r="F1250" i="5"/>
  <c r="J959" i="5"/>
  <c r="R454" i="5"/>
  <c r="J658" i="5"/>
  <c r="H454" i="5"/>
  <c r="J2030" i="5"/>
  <c r="H658" i="5"/>
  <c r="I690" i="5"/>
  <c r="F2030" i="5"/>
  <c r="G1934" i="5"/>
  <c r="F2254" i="5"/>
  <c r="G886" i="5"/>
  <c r="R886" i="5"/>
  <c r="G350" i="5"/>
  <c r="G266" i="5"/>
  <c r="I266" i="5"/>
  <c r="H266" i="5"/>
  <c r="H150" i="5"/>
  <c r="I150" i="5"/>
  <c r="H230" i="5"/>
  <c r="S359" i="5"/>
  <c r="I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I311" i="5"/>
  <c r="G311" i="5"/>
  <c r="G247" i="5"/>
  <c r="F247" i="5"/>
  <c r="R1386" i="5"/>
  <c r="R381" i="5"/>
  <c r="G426" i="5"/>
  <c r="R518" i="5"/>
  <c r="R663" i="5"/>
  <c r="R458" i="5"/>
  <c r="S404" i="5"/>
  <c r="H214" i="5"/>
  <c r="I426" i="5"/>
  <c r="G438" i="5"/>
  <c r="S485" i="5"/>
  <c r="F277" i="5"/>
  <c r="R311" i="5"/>
  <c r="F381" i="5"/>
  <c r="F663" i="5"/>
  <c r="J458" i="5"/>
  <c r="I338" i="5"/>
  <c r="H426" i="5"/>
  <c r="R438" i="5"/>
  <c r="S980" i="5"/>
  <c r="I277"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F189" i="5"/>
  <c r="J831" i="5"/>
  <c r="H991" i="5"/>
  <c r="I127" i="5"/>
  <c r="H1189" i="5"/>
  <c r="F326" i="5"/>
  <c r="G1678" i="5"/>
  <c r="H1646" i="5"/>
  <c r="I1518" i="5"/>
  <c r="H1383"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G134" i="5"/>
  <c r="I134" i="5"/>
  <c r="R134" i="5"/>
  <c r="H134" i="5"/>
  <c r="F198" i="5"/>
  <c r="R198" i="5"/>
  <c r="I198" i="5"/>
  <c r="S211" i="5"/>
  <c r="H306" i="5"/>
  <c r="F306" i="5"/>
  <c r="G306" i="5"/>
  <c r="I306" i="5"/>
  <c r="R306" i="5"/>
  <c r="F362" i="5"/>
  <c r="H362" i="5"/>
  <c r="I362" i="5"/>
  <c r="G362" i="5"/>
  <c r="S388" i="5"/>
  <c r="S415" i="5"/>
  <c r="J1319" i="5"/>
  <c r="I1319" i="5"/>
  <c r="S1446" i="5"/>
  <c r="S1475" i="5"/>
  <c r="S1541" i="5"/>
  <c r="S1573" i="5"/>
  <c r="S1637" i="5"/>
  <c r="S619" i="5"/>
  <c r="G82" i="5"/>
  <c r="F82" i="5"/>
  <c r="R82" i="5"/>
  <c r="I82"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G175" i="5"/>
  <c r="F175" i="5"/>
  <c r="R175" i="5"/>
  <c r="G133" i="5"/>
  <c r="R133" i="5"/>
  <c r="H133" i="5"/>
  <c r="G69" i="5"/>
  <c r="I69" i="5"/>
  <c r="G47" i="5"/>
  <c r="F47" i="5"/>
  <c r="I47" i="5"/>
  <c r="G31" i="5"/>
  <c r="I31" i="5"/>
  <c r="G2278" i="5"/>
  <c r="R2278" i="5"/>
  <c r="R2404" i="5"/>
  <c r="G1900" i="5"/>
  <c r="F398" i="5"/>
  <c r="F2078" i="5"/>
  <c r="G207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H1301" i="5"/>
  <c r="F1565" i="5"/>
  <c r="F2178" i="5"/>
  <c r="H2194" i="5"/>
  <c r="G949" i="5"/>
  <c r="I1629" i="5"/>
  <c r="R1110" i="5"/>
  <c r="R271" i="5"/>
  <c r="G271" i="5"/>
  <c r="S319" i="5"/>
  <c r="G2063" i="5"/>
  <c r="F2063" i="5"/>
  <c r="I2063" i="5"/>
  <c r="R2487" i="5"/>
  <c r="F406" i="5"/>
  <c r="F1326" i="5"/>
  <c r="I767" i="5"/>
  <c r="H63"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R461" i="5"/>
  <c r="R27" i="5"/>
  <c r="G2194" i="5"/>
  <c r="F2278" i="5"/>
  <c r="F498" i="5"/>
  <c r="J2178" i="5"/>
  <c r="J219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370" i="5"/>
  <c r="H2370" i="5"/>
  <c r="I2370" i="5"/>
  <c r="G2370" i="5"/>
  <c r="F2370" i="5"/>
  <c r="R2202" i="5"/>
  <c r="J2202" i="5"/>
  <c r="F2202" i="5"/>
  <c r="I470" i="5"/>
  <c r="R575" i="5"/>
  <c r="J1502" i="5"/>
  <c r="G118" i="5"/>
  <c r="F230" i="5"/>
  <c r="I1893" i="5"/>
  <c r="G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37"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919" i="5"/>
  <c r="R119" i="5"/>
  <c r="F183" i="5"/>
  <c r="J1258" i="5"/>
  <c r="R478" i="5"/>
  <c r="H2437" i="5"/>
  <c r="J2429" i="5"/>
  <c r="F1082" i="5"/>
  <c r="S935" i="5"/>
  <c r="J538" i="5"/>
  <c r="F1591" i="5"/>
  <c r="G391" i="5"/>
  <c r="R1483" i="5"/>
  <c r="H1271" i="5"/>
  <c r="I21" i="5"/>
  <c r="I205" i="5"/>
  <c r="R1549" i="5"/>
  <c r="J1322" i="5"/>
  <c r="F989" i="5"/>
  <c r="G1510" i="5"/>
  <c r="I2253" i="5"/>
  <c r="H2374" i="5"/>
  <c r="G902" i="5"/>
  <c r="I2434" i="5"/>
  <c r="I1679" i="5"/>
  <c r="I1463" i="5"/>
  <c r="F2434" i="5"/>
  <c r="R1463" i="5"/>
  <c r="F1301" i="5"/>
  <c r="S1774" i="5"/>
  <c r="H2412"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F141" i="5"/>
  <c r="F242" i="5"/>
  <c r="F2122" i="5"/>
  <c r="J2253" i="5"/>
  <c r="J2031" i="5"/>
  <c r="I2031" i="5"/>
  <c r="G2031" i="5"/>
  <c r="R326" i="5"/>
  <c r="G326" i="5"/>
  <c r="I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I359" i="5"/>
  <c r="R359" i="5"/>
  <c r="I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I1210" i="5"/>
  <c r="R314" i="5"/>
  <c r="H1166" i="5"/>
  <c r="R1482" i="5"/>
  <c r="H2106" i="5"/>
  <c r="R838" i="5"/>
  <c r="H618" i="5"/>
  <c r="R1210" i="5"/>
  <c r="R431" i="5"/>
  <c r="F1482" i="5"/>
  <c r="H31" i="5"/>
  <c r="H111" i="5"/>
  <c r="H1210" i="5"/>
  <c r="J1178" i="5"/>
  <c r="J2242" i="5"/>
  <c r="H2093" i="5"/>
  <c r="R1642" i="5"/>
  <c r="I434" i="5"/>
  <c r="G1210" i="5"/>
  <c r="F1274" i="5"/>
  <c r="I1482" i="5"/>
  <c r="J838" i="5"/>
  <c r="S392" i="5"/>
  <c r="H69" i="5"/>
  <c r="R31" i="5"/>
  <c r="H47" i="5"/>
  <c r="I175" i="5"/>
  <c r="R1242" i="5"/>
  <c r="I2242" i="5"/>
  <c r="R2093" i="5"/>
  <c r="G2106" i="5"/>
  <c r="R1450" i="5"/>
  <c r="F1878" i="5"/>
  <c r="F428" i="5"/>
  <c r="J1210" i="5"/>
  <c r="I54" i="5"/>
  <c r="G1271" i="5"/>
  <c r="S2438" i="5"/>
  <c r="G2229" i="5"/>
  <c r="R69" i="5"/>
  <c r="I133" i="5"/>
  <c r="H197" i="5"/>
  <c r="H999" i="5"/>
  <c r="F31" i="5"/>
  <c r="R47" i="5"/>
  <c r="F111" i="5"/>
  <c r="H750" i="5"/>
  <c r="F2242" i="5"/>
  <c r="J2106" i="5"/>
  <c r="G354" i="5"/>
  <c r="J1450" i="5"/>
  <c r="S310" i="5"/>
  <c r="F197" i="5"/>
  <c r="H175" i="5"/>
  <c r="H2242" i="5"/>
  <c r="R1166" i="5"/>
  <c r="F354" i="5"/>
  <c r="R2262" i="5"/>
  <c r="I354" i="5"/>
  <c r="F2093" i="5"/>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I237" i="5"/>
  <c r="F237" i="5"/>
  <c r="H237" i="5"/>
  <c r="J2226" i="5"/>
  <c r="R2226" i="5"/>
  <c r="G2226" i="5"/>
  <c r="S267" i="5"/>
  <c r="S393" i="5"/>
  <c r="J1061" i="5"/>
  <c r="G2051" i="5"/>
  <c r="G406" i="5"/>
  <c r="I2311" i="5"/>
  <c r="I2051" i="5"/>
  <c r="R806" i="5"/>
  <c r="G618" i="5"/>
  <c r="S613" i="5"/>
  <c r="J434" i="5"/>
  <c r="R428" i="5"/>
  <c r="H982" i="5"/>
  <c r="R1302" i="5"/>
  <c r="H1750" i="5"/>
  <c r="F1078" i="5"/>
  <c r="G2181" i="5"/>
  <c r="G1862" i="5"/>
  <c r="R1862" i="5"/>
  <c r="H1862" i="5"/>
  <c r="F1862"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F434" i="5"/>
  <c r="S280" i="5"/>
  <c r="S577" i="5"/>
  <c r="G982" i="5"/>
  <c r="R146" i="5"/>
  <c r="J1661" i="5"/>
  <c r="F446" i="5"/>
  <c r="H226" i="5"/>
  <c r="F1661" i="5"/>
  <c r="R2198" i="5"/>
  <c r="S1975" i="5"/>
  <c r="H830" i="5"/>
  <c r="I830" i="5"/>
  <c r="J830" i="5"/>
  <c r="F830" i="5"/>
  <c r="G2371" i="5"/>
  <c r="H786" i="5"/>
  <c r="S813" i="5"/>
  <c r="S191" i="5"/>
  <c r="I618" i="5"/>
  <c r="J1334" i="5"/>
  <c r="H1302" i="5"/>
  <c r="R1661" i="5"/>
  <c r="H1661" i="5"/>
  <c r="F1277" i="5"/>
  <c r="I2198" i="5"/>
  <c r="J1862" i="5"/>
  <c r="I2189" i="5"/>
  <c r="H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H434" i="5"/>
  <c r="S925" i="5"/>
  <c r="F806" i="5"/>
  <c r="I428" i="5"/>
  <c r="S759" i="5"/>
  <c r="S821" i="5"/>
  <c r="F226" i="5"/>
  <c r="R1238" i="5"/>
  <c r="G2189" i="5"/>
  <c r="G1078" i="5"/>
  <c r="R950" i="5"/>
  <c r="F591" i="5"/>
  <c r="R591" i="5"/>
  <c r="I591" i="5"/>
  <c r="G798" i="5"/>
  <c r="H798" i="5"/>
  <c r="R798" i="5"/>
  <c r="J170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98" i="5"/>
  <c r="F210" i="5"/>
  <c r="H210" i="5"/>
  <c r="I210" i="5"/>
  <c r="G210" i="5"/>
  <c r="I226" i="5"/>
  <c r="G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I145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H364" i="5"/>
  <c r="G364" i="5"/>
  <c r="G323" i="5"/>
  <c r="H323"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I122" i="5"/>
  <c r="G122" i="5"/>
  <c r="F154" i="5"/>
  <c r="I154" i="5"/>
  <c r="F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H13" i="5"/>
  <c r="A5" i="2"/>
  <c r="C2" i="6"/>
  <c r="R519" i="5"/>
  <c r="H730" i="5"/>
  <c r="H181" i="5"/>
  <c r="R341" i="5"/>
  <c r="I35" i="5"/>
  <c r="H53" i="5"/>
  <c r="J911" i="5"/>
  <c r="H1613" i="5"/>
  <c r="R223" i="5"/>
  <c r="R1527" i="5"/>
  <c r="J1591" i="5"/>
  <c r="G341" i="5"/>
  <c r="H1202" i="5"/>
  <c r="J1298" i="5"/>
  <c r="R2191" i="5"/>
  <c r="I2414" i="5"/>
  <c r="I823" i="5"/>
  <c r="H975" i="5"/>
  <c r="R2335" i="5"/>
  <c r="H1244" i="5"/>
  <c r="G1061" i="5"/>
  <c r="H519" i="5"/>
  <c r="R911" i="5"/>
  <c r="I1039" i="5"/>
  <c r="I1613" i="5"/>
  <c r="F95"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H567" i="5"/>
  <c r="I19" i="5"/>
  <c r="G35" i="5"/>
  <c r="F1679" i="5"/>
  <c r="R2420" i="5"/>
  <c r="G1613" i="5"/>
  <c r="I2303" i="5"/>
  <c r="R399" i="5"/>
  <c r="F399" i="5"/>
  <c r="I1475" i="5"/>
  <c r="F106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G1261" i="5"/>
  <c r="H1261" i="5"/>
  <c r="J1261" i="5"/>
  <c r="F1261" i="5"/>
  <c r="I1261" i="5"/>
  <c r="R1261" i="5"/>
  <c r="R773" i="5"/>
  <c r="J773" i="5"/>
  <c r="G773" i="5"/>
  <c r="I773" i="5"/>
  <c r="F773" i="5"/>
  <c r="H773" i="5"/>
  <c r="G526" i="5"/>
  <c r="I526" i="5"/>
  <c r="J526" i="5"/>
  <c r="R526" i="5"/>
  <c r="R1357" i="5"/>
  <c r="I1357" i="5"/>
  <c r="J1357" i="5"/>
  <c r="F1357" i="5"/>
  <c r="G1357" i="5"/>
  <c r="H1357"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F199" i="5"/>
  <c r="R199" i="5"/>
  <c r="H199" i="5"/>
  <c r="R157" i="5"/>
  <c r="G135" i="5"/>
  <c r="H135" i="5"/>
  <c r="I135" i="5"/>
  <c r="R135" i="5"/>
  <c r="G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G34" i="5"/>
  <c r="R34" i="5"/>
  <c r="H34" i="5"/>
  <c r="G106" i="5"/>
  <c r="F106" i="5"/>
  <c r="H106" i="5"/>
  <c r="G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H322" i="5"/>
  <c r="G322" i="5"/>
  <c r="F322" i="5"/>
  <c r="R322"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F151" i="5"/>
  <c r="R151" i="5"/>
  <c r="H151" i="5"/>
  <c r="I151" i="5"/>
  <c r="G109" i="5"/>
  <c r="H109" i="5"/>
  <c r="I109" i="5"/>
  <c r="F109" i="5"/>
  <c r="G87" i="5"/>
  <c r="F87" i="5"/>
  <c r="R87" i="5"/>
  <c r="H87" i="5"/>
  <c r="G45" i="5"/>
  <c r="I45" i="5"/>
  <c r="F45" i="5"/>
  <c r="R45" i="5"/>
  <c r="H45" i="5"/>
  <c r="G29" i="5"/>
  <c r="F29" i="5"/>
  <c r="R29" i="5"/>
  <c r="H29" i="5"/>
  <c r="I29"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H59" i="5"/>
  <c r="F530"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F486" i="5"/>
  <c r="I1919" i="5"/>
  <c r="H2187" i="5"/>
  <c r="G2052" i="5"/>
  <c r="I1406" i="5"/>
  <c r="I2167" i="5"/>
  <c r="S1943" i="5"/>
  <c r="S1307" i="5"/>
  <c r="S2459" i="5"/>
  <c r="R668" i="5"/>
  <c r="F716"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I38" i="5"/>
  <c r="H38" i="5"/>
  <c r="G38" i="5"/>
  <c r="G50" i="5"/>
  <c r="F62" i="5"/>
  <c r="R62" i="5"/>
  <c r="H62" i="5"/>
  <c r="I62" i="5"/>
  <c r="G62" i="5"/>
  <c r="G94" i="5"/>
  <c r="R94" i="5"/>
  <c r="H94" i="5"/>
  <c r="I94" i="5"/>
  <c r="F126" i="5"/>
  <c r="R126" i="5"/>
  <c r="H126" i="5"/>
  <c r="G126" i="5"/>
  <c r="I126" i="5"/>
  <c r="G158" i="5"/>
  <c r="H158" i="5"/>
  <c r="S203" i="5"/>
  <c r="F215" i="5"/>
  <c r="H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G351" i="5"/>
  <c r="F351" i="5"/>
  <c r="G287" i="5"/>
  <c r="R287" i="5"/>
  <c r="F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G207" i="5"/>
  <c r="F207" i="5"/>
  <c r="R207" i="5"/>
  <c r="H207" i="5"/>
  <c r="G143" i="5"/>
  <c r="I143" i="5"/>
  <c r="F143" i="5"/>
  <c r="G79" i="5"/>
  <c r="F79" i="5"/>
  <c r="R79" i="5"/>
  <c r="H79" i="5"/>
  <c r="G39" i="5"/>
  <c r="I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G67" i="5"/>
  <c r="H1499" i="5"/>
  <c r="G1192" i="5"/>
  <c r="J1040" i="5"/>
  <c r="H2328" i="5"/>
  <c r="I920" i="5"/>
  <c r="H1040" i="5"/>
  <c r="I460" i="5"/>
  <c r="H67" i="5"/>
  <c r="F1796" i="5"/>
  <c r="H250" i="5"/>
  <c r="J2276" i="5"/>
  <c r="F460" i="5"/>
  <c r="H307" i="5"/>
  <c r="S2191" i="5"/>
  <c r="F2230" i="5"/>
  <c r="S2474" i="5"/>
  <c r="I180" i="5"/>
  <c r="I340" i="5"/>
  <c r="R1459" i="5"/>
  <c r="S2293" i="5"/>
  <c r="G525" i="5"/>
  <c r="F525" i="5"/>
  <c r="H525" i="5"/>
  <c r="I525" i="5"/>
  <c r="R525" i="5"/>
  <c r="I357" i="5"/>
  <c r="G357" i="5"/>
  <c r="R357" i="5"/>
  <c r="F357" i="5"/>
  <c r="G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H42" i="5"/>
  <c r="F286" i="5"/>
  <c r="G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R1472" i="5"/>
  <c r="G64" i="5"/>
  <c r="F72" i="5"/>
  <c r="I2078" i="5"/>
  <c r="F1325" i="5"/>
  <c r="F64" i="5"/>
  <c r="R952" i="5"/>
  <c r="G166" i="5"/>
  <c r="R655" i="5"/>
  <c r="H2497" i="5"/>
  <c r="F2498" i="5"/>
  <c r="R2498" i="5"/>
  <c r="J1525" i="5"/>
  <c r="R629" i="5"/>
  <c r="R42"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42"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R74" i="5"/>
  <c r="H74" i="5"/>
  <c r="I74" i="5"/>
  <c r="G74" i="5"/>
  <c r="F138" i="5"/>
  <c r="H138" i="5"/>
  <c r="I138" i="5"/>
  <c r="G138" i="5"/>
  <c r="R138" i="5"/>
  <c r="S190" i="5"/>
  <c r="S196" i="5"/>
  <c r="S236" i="5"/>
  <c r="S242" i="5"/>
  <c r="S256" i="5"/>
  <c r="F330" i="5"/>
  <c r="I330" i="5"/>
  <c r="H330" i="5"/>
  <c r="G330" i="5"/>
  <c r="H382" i="5"/>
  <c r="I382"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F343" i="5"/>
  <c r="R343" i="5"/>
  <c r="G343" i="5"/>
  <c r="H343" i="5"/>
  <c r="F251" i="5"/>
  <c r="G251" i="5"/>
  <c r="R251" i="5"/>
  <c r="H251" i="5"/>
  <c r="I251" i="5"/>
  <c r="H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R166" i="5"/>
  <c r="H166" i="5"/>
  <c r="R298" i="5"/>
  <c r="I298" i="5"/>
  <c r="G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309" i="5"/>
  <c r="R2309" i="5"/>
  <c r="I2309" i="5"/>
  <c r="G2309" i="5"/>
  <c r="G2252" i="5"/>
  <c r="J2252" i="5"/>
  <c r="I2252" i="5"/>
  <c r="H2252"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F26" i="5"/>
  <c r="R26" i="5"/>
  <c r="H26" i="5"/>
  <c r="I26" i="5"/>
  <c r="G26" i="5"/>
  <c r="R52" i="5"/>
  <c r="H52" i="5"/>
  <c r="I52"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H148" i="5"/>
  <c r="I140" i="5"/>
  <c r="H116" i="5"/>
  <c r="G100" i="5"/>
  <c r="G52"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G270" i="5"/>
  <c r="F966" i="5"/>
  <c r="J966" i="5"/>
  <c r="I1887" i="5"/>
  <c r="H1887" i="5"/>
  <c r="G1975" i="5"/>
  <c r="F1975" i="5"/>
  <c r="J1975" i="5"/>
  <c r="R2150" i="5"/>
  <c r="F2150" i="5"/>
  <c r="I2150" i="5"/>
  <c r="H98" i="5"/>
  <c r="F98" i="5"/>
  <c r="F482" i="5"/>
  <c r="R482" i="5"/>
  <c r="H482" i="5"/>
  <c r="G482" i="5"/>
  <c r="I482" i="5"/>
  <c r="R162" i="5"/>
  <c r="F1735" i="5"/>
  <c r="H1735" i="5"/>
  <c r="J2262" i="5"/>
  <c r="J542" i="5"/>
  <c r="H542" i="5"/>
  <c r="H2450" i="5"/>
  <c r="R2450" i="5"/>
  <c r="J677"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G150"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R368" i="5"/>
  <c r="I368" i="5"/>
  <c r="I824" i="5"/>
  <c r="I496" i="5"/>
  <c r="I456" i="5"/>
  <c r="G496" i="5"/>
  <c r="G309" i="5"/>
  <c r="H309" i="5"/>
  <c r="R309" i="5"/>
  <c r="R383" i="5"/>
  <c r="J2122" i="5"/>
  <c r="R2122" i="5"/>
  <c r="I2122" i="5"/>
  <c r="G954" i="5"/>
  <c r="H954" i="5"/>
  <c r="F282" i="5"/>
  <c r="H2272" i="5"/>
  <c r="H456" i="5"/>
  <c r="J1184" i="5"/>
  <c r="G1312" i="5"/>
  <c r="G432" i="5"/>
  <c r="G32" i="5"/>
  <c r="R456" i="5"/>
  <c r="H216" i="5"/>
  <c r="G1505" i="5"/>
  <c r="H1505" i="5"/>
  <c r="J963" i="5"/>
  <c r="I963" i="5"/>
  <c r="F963" i="5"/>
  <c r="G75" i="5"/>
  <c r="I216" i="5"/>
  <c r="J456" i="5"/>
  <c r="I1184" i="5"/>
  <c r="G368" i="5"/>
  <c r="G304" i="5"/>
  <c r="R216" i="5"/>
  <c r="F991" i="5"/>
  <c r="I991" i="5"/>
  <c r="G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F248" i="5"/>
  <c r="G248" i="5"/>
  <c r="H48" i="5"/>
  <c r="G48" i="5"/>
  <c r="F48" i="5"/>
  <c r="H1352" i="5"/>
  <c r="G1352" i="5"/>
  <c r="I1352" i="5"/>
  <c r="F1352" i="5"/>
  <c r="J1352" i="5"/>
  <c r="H1408" i="5"/>
  <c r="R1408" i="5"/>
  <c r="J1616" i="5"/>
  <c r="I248" i="5"/>
  <c r="G88" i="5"/>
  <c r="I88" i="5"/>
  <c r="F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G1680" i="5"/>
  <c r="F928" i="5"/>
  <c r="F696" i="5"/>
  <c r="F1312" i="5"/>
  <c r="H72" i="5"/>
  <c r="I184" i="5"/>
  <c r="I648" i="5"/>
  <c r="J904" i="5"/>
  <c r="J1680" i="5"/>
  <c r="G256" i="5"/>
  <c r="R768" i="5"/>
  <c r="H256" i="5"/>
  <c r="F256" i="5"/>
  <c r="H2055" i="5"/>
  <c r="F2055" i="5"/>
  <c r="H432" i="5"/>
  <c r="H928" i="5"/>
  <c r="F768" i="5"/>
  <c r="R56" i="5"/>
  <c r="J768" i="5"/>
  <c r="I768" i="5"/>
  <c r="R432" i="5"/>
  <c r="J2327" i="5"/>
  <c r="G2327" i="5"/>
  <c r="R2397" i="5"/>
  <c r="H2397" i="5"/>
  <c r="G2397" i="5"/>
  <c r="S299" i="5"/>
  <c r="S337" i="5"/>
  <c r="G2305" i="5"/>
  <c r="R320" i="5"/>
  <c r="H320" i="5"/>
  <c r="G320" i="5"/>
  <c r="F1416" i="5"/>
  <c r="G1416" i="5"/>
  <c r="R1416" i="5"/>
  <c r="J1416" i="5"/>
  <c r="R1600" i="5"/>
  <c r="J1600" i="5"/>
  <c r="J1528" i="5"/>
  <c r="G1232" i="5"/>
  <c r="H1232" i="5"/>
  <c r="R1592" i="5"/>
  <c r="I1528" i="5"/>
  <c r="J2496" i="5"/>
  <c r="I320" i="5"/>
  <c r="G1536" i="5"/>
  <c r="J1536" i="5"/>
  <c r="F1672" i="5"/>
  <c r="J1672" i="5"/>
  <c r="H24" i="5"/>
  <c r="G24" i="5"/>
  <c r="R24" i="5"/>
  <c r="I904" i="5"/>
  <c r="F904" i="5"/>
  <c r="R1184" i="5"/>
  <c r="H1184" i="5"/>
  <c r="G1616" i="5"/>
  <c r="I1616" i="5"/>
  <c r="F1616" i="5"/>
  <c r="R1032" i="5"/>
  <c r="F1032" i="5"/>
  <c r="I144" i="5"/>
  <c r="F144" i="5"/>
  <c r="G144" i="5"/>
  <c r="H144" i="5"/>
  <c r="G600" i="5"/>
  <c r="J600" i="5"/>
  <c r="F600" i="5"/>
  <c r="F320" i="5"/>
  <c r="H888" i="5"/>
  <c r="G1632" i="5"/>
  <c r="F1632" i="5"/>
  <c r="H1632" i="5"/>
  <c r="I1680" i="5"/>
  <c r="G40" i="5"/>
  <c r="H40" i="5"/>
  <c r="I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G416" i="5"/>
  <c r="I416" i="5"/>
  <c r="I1008" i="5"/>
  <c r="J1008" i="5"/>
  <c r="G1008" i="5"/>
  <c r="F624" i="5"/>
  <c r="R624" i="5"/>
  <c r="H624" i="5"/>
  <c r="J624" i="5"/>
  <c r="I624" i="5"/>
  <c r="G624" i="5"/>
  <c r="S370" i="5"/>
  <c r="S666" i="5"/>
  <c r="F998" i="5"/>
  <c r="H998" i="5"/>
  <c r="I998" i="5"/>
  <c r="R998" i="5"/>
  <c r="S1004" i="5"/>
  <c r="S1213" i="5"/>
  <c r="H2441" i="5"/>
  <c r="J2441" i="5"/>
  <c r="R2441" i="5"/>
  <c r="F2441" i="5"/>
  <c r="G2441" i="5"/>
  <c r="S244" i="5"/>
  <c r="S819" i="5"/>
  <c r="I586" i="5"/>
  <c r="G586" i="5"/>
  <c r="R586" i="5"/>
  <c r="F613" i="5"/>
  <c r="H613" i="5"/>
  <c r="I613" i="5"/>
  <c r="R1791" i="5"/>
  <c r="G1791" i="5"/>
  <c r="S601" i="5"/>
  <c r="S1025" i="5"/>
  <c r="S463" i="5"/>
  <c r="H610" i="5"/>
  <c r="F610" i="5"/>
  <c r="S1093" i="5"/>
  <c r="S713" i="5"/>
  <c r="S604" i="5"/>
  <c r="F1548" i="5"/>
  <c r="G1156" i="5"/>
  <c r="R980" i="5"/>
  <c r="G1956"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3" i="5"/>
  <c r="R1251" i="5"/>
  <c r="H1083" i="5"/>
  <c r="G2144" i="5"/>
  <c r="H2144" i="5"/>
  <c r="J1235" i="5"/>
  <c r="H2099" i="5"/>
  <c r="F13" i="5"/>
  <c r="I13" i="5"/>
  <c r="H2419" i="5"/>
  <c r="H212" i="5"/>
  <c r="H1179" i="5"/>
  <c r="F1819" i="5"/>
  <c r="F2099" i="5"/>
  <c r="H2467" i="5"/>
  <c r="G20" i="5"/>
  <c r="G13" i="5"/>
  <c r="F14" i="5"/>
  <c r="G12"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H20" i="5"/>
  <c r="G867" i="5"/>
  <c r="J867" i="5"/>
  <c r="F867" i="5"/>
  <c r="R867" i="5"/>
  <c r="H867" i="5"/>
  <c r="I867" i="5"/>
  <c r="G915" i="5"/>
  <c r="J915" i="5"/>
  <c r="R915" i="5"/>
  <c r="H915" i="5"/>
  <c r="I915" i="5"/>
  <c r="J1139" i="5"/>
  <c r="F1139" i="5"/>
  <c r="G1139" i="5"/>
  <c r="I1139" i="5"/>
  <c r="H1243" i="5"/>
  <c r="H1299" i="5"/>
  <c r="G1363" i="5"/>
  <c r="H1363" i="5"/>
  <c r="G28" i="5"/>
  <c r="H28" i="5"/>
  <c r="I28" i="5"/>
  <c r="F28" i="5"/>
  <c r="R699" i="5"/>
  <c r="R875" i="5"/>
  <c r="H875" i="5"/>
  <c r="I875" i="5"/>
  <c r="G875" i="5"/>
  <c r="F875" i="5"/>
  <c r="J875" i="5"/>
  <c r="F731" i="5"/>
  <c r="G731" i="5"/>
  <c r="J731" i="5"/>
  <c r="I731" i="5"/>
  <c r="I803" i="5"/>
  <c r="G947" i="5"/>
  <c r="G1147" i="5"/>
  <c r="J1147" i="5"/>
  <c r="F1147" i="5"/>
  <c r="I1147" i="5"/>
  <c r="F1219" i="5"/>
  <c r="I1219" i="5"/>
  <c r="I1307" i="5"/>
  <c r="J1307"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R172" i="5"/>
  <c r="H172" i="5"/>
  <c r="H228" i="5"/>
  <c r="R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I68" i="5"/>
  <c r="R68" i="5"/>
  <c r="F68" i="5"/>
  <c r="F116" i="5"/>
  <c r="R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R92" i="5"/>
  <c r="G92" i="5"/>
  <c r="H92" i="5"/>
  <c r="I92" i="5"/>
  <c r="F92" i="5"/>
  <c r="I148" i="5"/>
  <c r="R1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R196" i="5"/>
  <c r="F196"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F99" i="5"/>
  <c r="H99" i="5"/>
  <c r="G99" i="5"/>
  <c r="G203" i="5"/>
  <c r="I203" i="5"/>
  <c r="F203" i="5"/>
  <c r="R203" i="5"/>
  <c r="H203" i="5"/>
  <c r="I651" i="5"/>
  <c r="G851" i="5"/>
  <c r="H851" i="5"/>
  <c r="J851" i="5"/>
  <c r="I851" i="5"/>
  <c r="F851" i="5"/>
  <c r="R851" i="5"/>
  <c r="F1939" i="5"/>
  <c r="I2019" i="5"/>
  <c r="H2163" i="5"/>
  <c r="F2163" i="5"/>
  <c r="I2163" i="5"/>
  <c r="J2163" i="5"/>
  <c r="G115" i="5"/>
  <c r="F115" i="5"/>
  <c r="R115" i="5"/>
  <c r="H115" i="5"/>
  <c r="I115" i="5"/>
  <c r="J1739" i="5"/>
  <c r="I1739" i="5"/>
  <c r="F1739" i="5"/>
  <c r="R1739" i="5"/>
  <c r="R2305" i="5"/>
  <c r="I2345" i="5"/>
  <c r="R1268" i="5"/>
  <c r="H1268" i="5"/>
  <c r="F1268" i="5"/>
  <c r="F1156" i="5"/>
  <c r="J1156" i="5"/>
  <c r="I1156" i="5"/>
  <c r="H1156" i="5"/>
  <c r="R1156" i="5"/>
  <c r="J1548" i="5"/>
  <c r="H1548" i="5"/>
  <c r="R1548" i="5"/>
  <c r="I1548"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I12" i="5"/>
  <c r="H2235" i="5"/>
  <c r="H644" i="5"/>
  <c r="H132" i="5"/>
  <c r="G1703" i="5"/>
  <c r="F1703" i="5"/>
  <c r="H1414" i="5"/>
  <c r="R1414" i="5"/>
  <c r="I1414" i="5"/>
  <c r="R2388" i="5"/>
  <c r="G2388" i="5"/>
  <c r="H2388" i="5"/>
  <c r="F2388" i="5"/>
  <c r="R2212" i="5"/>
  <c r="G2212" i="5"/>
  <c r="H2116" i="5"/>
  <c r="F2116" i="5"/>
  <c r="F1900" i="5"/>
  <c r="J1900" i="5"/>
  <c r="G996" i="5"/>
  <c r="J996" i="5"/>
  <c r="G708" i="5"/>
  <c r="F708" i="5"/>
  <c r="R708" i="5"/>
  <c r="H708" i="5"/>
  <c r="I708" i="5"/>
  <c r="H12" i="5"/>
  <c r="J644" i="5"/>
  <c r="H1199" i="5"/>
  <c r="R12" i="5"/>
  <c r="R644" i="5"/>
  <c r="R2383" i="5"/>
  <c r="G1967" i="5"/>
  <c r="F70" i="5"/>
  <c r="R70" i="5"/>
  <c r="H70" i="5"/>
  <c r="I70" i="5"/>
  <c r="I170" i="5"/>
  <c r="R170" i="5"/>
  <c r="G234" i="5"/>
  <c r="F234" i="5"/>
  <c r="R234" i="5"/>
  <c r="I234" i="5"/>
  <c r="H234" i="5"/>
  <c r="I302" i="5"/>
  <c r="H302" i="5"/>
  <c r="R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H1776" i="5"/>
  <c r="F1776" i="5"/>
  <c r="I1696"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R171" i="5"/>
  <c r="I171" i="5"/>
  <c r="H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I14" i="5"/>
  <c r="H2019" i="5"/>
  <c r="H787" i="5"/>
  <c r="I627" i="5"/>
  <c r="R420" i="5"/>
  <c r="I1852" i="5"/>
  <c r="R1740" i="5"/>
  <c r="F860" i="5"/>
  <c r="F820" i="5"/>
  <c r="F788" i="5"/>
  <c r="J660" i="5"/>
  <c r="J1316" i="5"/>
  <c r="H1540" i="5"/>
  <c r="H636" i="5"/>
  <c r="J1020" i="5"/>
  <c r="F1851" i="5"/>
  <c r="F1747" i="5"/>
  <c r="R1403" i="5"/>
  <c r="J923" i="5"/>
  <c r="R1696" i="5"/>
  <c r="I2475" i="5"/>
  <c r="J1851" i="5"/>
  <c r="H14" i="5"/>
  <c r="F787" i="5"/>
  <c r="F420" i="5"/>
  <c r="R1116" i="5"/>
  <c r="R860" i="5"/>
  <c r="R820" i="5"/>
  <c r="R660" i="5"/>
  <c r="J1540" i="5"/>
  <c r="R1020" i="5"/>
  <c r="I580" i="5"/>
  <c r="J747" i="5"/>
  <c r="F683" i="5"/>
  <c r="J2275" i="5"/>
  <c r="F2035" i="5"/>
  <c r="J1883" i="5"/>
  <c r="I923" i="5"/>
  <c r="F1696" i="5"/>
  <c r="R1808" i="5"/>
  <c r="G1150" i="5"/>
  <c r="H1398" i="5"/>
  <c r="I1150" i="5"/>
  <c r="G14"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F52" i="5"/>
  <c r="F90" i="5"/>
  <c r="I90" i="5"/>
  <c r="R90" i="5"/>
  <c r="G90" i="5"/>
  <c r="G130" i="5"/>
  <c r="F130" i="5"/>
  <c r="H142" i="5"/>
  <c r="I142" i="5"/>
  <c r="H154" i="5"/>
  <c r="R154" i="5"/>
  <c r="J154" i="5"/>
  <c r="G218" i="5"/>
  <c r="F218" i="5"/>
  <c r="H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H386" i="5"/>
  <c r="F386" i="5"/>
  <c r="G386" i="5"/>
  <c r="R386" i="5"/>
  <c r="H2303" i="5"/>
  <c r="J2303" i="5"/>
  <c r="G2303" i="5"/>
  <c r="R2303" i="5"/>
  <c r="I2055" i="5"/>
  <c r="J2055" i="5"/>
  <c r="G77" i="5"/>
  <c r="I77" i="5"/>
  <c r="R77" i="5"/>
  <c r="F77" i="5"/>
  <c r="I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H335" i="5"/>
  <c r="R335" i="5"/>
  <c r="F335" i="5"/>
  <c r="R279" i="5"/>
  <c r="G279" i="5"/>
  <c r="I279" i="5"/>
  <c r="H279" i="5"/>
  <c r="F279" i="5"/>
  <c r="G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G36" i="5"/>
  <c r="F36" i="5"/>
  <c r="R36" i="5"/>
  <c r="I955" i="5"/>
  <c r="G955" i="5"/>
  <c r="F955" i="5"/>
  <c r="R955" i="5"/>
  <c r="I795" i="5"/>
  <c r="G795" i="5"/>
  <c r="G899" i="5"/>
  <c r="J899" i="5"/>
  <c r="H2112" i="5"/>
  <c r="R2112" i="5"/>
  <c r="G108" i="5"/>
  <c r="I196" i="5"/>
  <c r="H196" i="5"/>
  <c r="H268" i="5"/>
  <c r="G268" i="5"/>
  <c r="R268" i="5"/>
  <c r="G316" i="5"/>
  <c r="H316" i="5"/>
  <c r="I316" i="5"/>
  <c r="R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H827" i="5"/>
  <c r="R827" i="5"/>
  <c r="G827" i="5"/>
  <c r="G891" i="5"/>
  <c r="J891" i="5"/>
  <c r="F1035" i="5"/>
  <c r="H1035" i="5"/>
  <c r="G1035" i="5"/>
  <c r="R2219" i="5"/>
  <c r="F2219" i="5"/>
  <c r="I2219" i="5"/>
  <c r="G2219" i="5"/>
  <c r="H2459" i="5"/>
  <c r="R2459" i="5"/>
  <c r="G60" i="5"/>
  <c r="G116" i="5"/>
  <c r="R116" i="5"/>
  <c r="G212" i="5"/>
  <c r="R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F308" i="5"/>
  <c r="H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F217" i="5"/>
  <c r="G209" i="5"/>
  <c r="G185" i="5"/>
  <c r="G169" i="5"/>
  <c r="G161" i="5"/>
  <c r="G153" i="5"/>
  <c r="G145" i="5"/>
  <c r="G121" i="5"/>
  <c r="G105" i="5"/>
  <c r="G97" i="5"/>
  <c r="G89" i="5"/>
  <c r="R81" i="5"/>
  <c r="F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634" i="5"/>
  <c r="R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J4" i="5"/>
  <c r="M4" i="5"/>
  <c r="K4" i="5"/>
  <c r="P4" i="5"/>
  <c r="D4" i="8"/>
  <c r="B1001" i="7"/>
  <c r="C112" i="6"/>
  <c r="B3" i="6"/>
  <c r="A4" i="8"/>
  <c r="B29" i="3"/>
  <c r="B4" i="8"/>
  <c r="C12" i="6"/>
  <c r="C3" i="6"/>
  <c r="I4" i="8"/>
  <c r="C5" i="7"/>
  <c r="A1" i="6"/>
  <c r="H4" i="5"/>
  <c r="O4" i="5"/>
  <c r="B2" i="5"/>
  <c r="D3" i="6"/>
  <c r="C10" i="6"/>
  <c r="A3" i="6"/>
  <c r="D5" i="7"/>
  <c r="N4" i="5"/>
  <c r="G4" i="5"/>
  <c r="A1" i="7"/>
  <c r="F4" i="5"/>
  <c r="A1" i="8"/>
  <c r="D1" i="6"/>
  <c r="B5" i="7"/>
  <c r="A80" i="2"/>
  <c r="A48" i="2"/>
  <c r="H4" i="8"/>
  <c r="F4" i="8"/>
  <c r="B3" i="5"/>
  <c r="G4" i="8"/>
  <c r="I4" i="5"/>
  <c r="C9" i="6"/>
  <c r="L4" i="5"/>
  <c r="A4" i="5"/>
  <c r="C4" i="6"/>
  <c r="I1536" i="5"/>
  <c r="H1536" i="5"/>
  <c r="I1432" i="5"/>
  <c r="R1312" i="5"/>
  <c r="I1312" i="5"/>
  <c r="J792" i="5"/>
  <c r="H792" i="5"/>
  <c r="R792" i="5"/>
  <c r="G456" i="5"/>
  <c r="F456" i="5"/>
  <c r="I432" i="5"/>
  <c r="J432" i="5"/>
  <c r="F368" i="5"/>
  <c r="H368" i="5"/>
  <c r="R304" i="5"/>
  <c r="H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H280" i="5"/>
  <c r="R280"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I2320" i="5"/>
  <c r="I2070" i="5"/>
  <c r="G2199" i="5"/>
  <c r="R2199" i="5"/>
  <c r="H2199" i="5"/>
  <c r="J2199" i="5"/>
  <c r="I2199" i="5"/>
  <c r="I2143" i="5"/>
  <c r="J2143" i="5"/>
  <c r="S1418" i="5"/>
  <c r="R2264" i="5"/>
  <c r="R2331" i="5"/>
  <c r="S1394" i="5"/>
  <c r="S962" i="5"/>
  <c r="G408" i="5"/>
  <c r="G83" i="5"/>
  <c r="R55" i="5"/>
  <c r="F128" i="5"/>
  <c r="I128"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G1280" i="5"/>
  <c r="H2320" i="5"/>
  <c r="G1160" i="5"/>
  <c r="S1946" i="5"/>
  <c r="G2120" i="5"/>
  <c r="R83" i="5"/>
  <c r="S1866" i="5"/>
  <c r="I312" i="5"/>
  <c r="H89" i="5"/>
  <c r="S1130" i="5"/>
  <c r="I81" i="5"/>
  <c r="J1280" i="5"/>
  <c r="F2264" i="5"/>
  <c r="S2242" i="5"/>
  <c r="S2002" i="5"/>
  <c r="G1071" i="5"/>
  <c r="I1071" i="5"/>
  <c r="I1386" i="5"/>
  <c r="J1386" i="5"/>
  <c r="J1735"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1246" i="5"/>
  <c r="H1471" i="5"/>
  <c r="J2373" i="5"/>
  <c r="J1507" i="5"/>
  <c r="G333" i="5"/>
  <c r="G2093" i="5"/>
  <c r="G205" i="5"/>
  <c r="G46" i="5"/>
  <c r="G1013" i="5"/>
  <c r="G1093" i="5"/>
  <c r="G661" i="5"/>
  <c r="G517" i="5"/>
  <c r="G845" i="5"/>
  <c r="G54" i="5"/>
  <c r="G653" i="5"/>
  <c r="G981" i="5"/>
  <c r="G541" i="5"/>
  <c r="D6" i="6"/>
  <c r="D5" i="6"/>
  <c r="H15" i="5"/>
  <c r="R15"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G68" i="5"/>
  <c r="H68"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G15"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I15"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3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F185" i="5"/>
  <c r="H185" i="5"/>
  <c r="I185" i="5"/>
  <c r="R18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I137" i="5"/>
  <c r="F137" i="5"/>
  <c r="R137" i="5"/>
  <c r="H137" i="5"/>
  <c r="R297" i="5"/>
  <c r="H297" i="5"/>
  <c r="F297" i="5"/>
  <c r="I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F89" i="5"/>
  <c r="R89" i="5"/>
  <c r="F113" i="5"/>
  <c r="H113" i="5"/>
  <c r="I113" i="5"/>
  <c r="G113" i="5"/>
  <c r="R113" i="5"/>
  <c r="R193" i="5"/>
  <c r="F193" i="5"/>
  <c r="H193" i="5"/>
  <c r="I193" i="5"/>
  <c r="G193" i="5"/>
  <c r="F241" i="5"/>
  <c r="I241" i="5"/>
  <c r="R241" i="5"/>
  <c r="G241" i="5"/>
  <c r="H241" i="5"/>
  <c r="H273" i="5"/>
  <c r="R273" i="5"/>
  <c r="I273" i="5"/>
  <c r="F273" i="5"/>
  <c r="H329" i="5"/>
  <c r="R329" i="5"/>
  <c r="F329" i="5"/>
  <c r="I329"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F145" i="5"/>
  <c r="R169" i="5"/>
  <c r="H169" i="5"/>
  <c r="I169" i="5"/>
  <c r="F169" i="5"/>
  <c r="F249" i="5"/>
  <c r="H249" i="5"/>
  <c r="I249" i="5"/>
  <c r="R249" i="5"/>
  <c r="R281" i="5"/>
  <c r="F281" i="5"/>
  <c r="H281" i="5"/>
  <c r="I281" i="5"/>
  <c r="G345" i="5"/>
  <c r="R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G249" i="5"/>
  <c r="R313" i="5"/>
  <c r="H313" i="5"/>
  <c r="F313" i="5"/>
  <c r="I313"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F209" i="5"/>
  <c r="H257" i="5"/>
  <c r="G257" i="5"/>
  <c r="R257" i="5"/>
  <c r="I257" i="5"/>
  <c r="F257" i="5"/>
  <c r="G289" i="5"/>
  <c r="G321" i="5"/>
  <c r="F353" i="5"/>
  <c r="I353" i="5"/>
  <c r="G353" i="5"/>
  <c r="R353" i="5"/>
  <c r="H353" i="5"/>
  <c r="H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C28" i="6"/>
  <c r="C17" i="6"/>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G232" i="5"/>
  <c r="R232" i="5"/>
  <c r="I232" i="5"/>
  <c r="H232" i="5"/>
  <c r="F232"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H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H41" i="5"/>
  <c r="G41"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H317" i="5"/>
  <c r="G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I221" i="5"/>
  <c r="G221" i="5"/>
  <c r="F485" i="5"/>
  <c r="J485" i="5"/>
  <c r="I485" i="5"/>
  <c r="G485" i="5"/>
  <c r="R485" i="5"/>
  <c r="H485" i="5"/>
  <c r="R22" i="5"/>
  <c r="H22" i="5"/>
  <c r="I22" i="5"/>
  <c r="G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F365" i="5"/>
  <c r="H365" i="5"/>
  <c r="I893" i="5"/>
  <c r="F893" i="5"/>
  <c r="R893" i="5"/>
  <c r="H893" i="5"/>
  <c r="G893" i="5"/>
  <c r="J89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R2477" i="5"/>
  <c r="H2477" i="5"/>
  <c r="I2477" i="5"/>
  <c r="J2477" i="5"/>
  <c r="F2477"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C5" i="6"/>
  <c r="F2469" i="5"/>
  <c r="G2469" i="5"/>
  <c r="H2469" i="5"/>
  <c r="J2469" i="5"/>
  <c r="I2469" i="5"/>
  <c r="R2469" i="5"/>
  <c r="J2142" i="5"/>
  <c r="I2142" i="5"/>
  <c r="G2142" i="5"/>
  <c r="H2142" i="5"/>
  <c r="F2142" i="5"/>
  <c r="R2142" i="5"/>
  <c r="I2413" i="5"/>
  <c r="J2413" i="5"/>
  <c r="R2413" i="5"/>
  <c r="H2413" i="5"/>
  <c r="F2413" i="5"/>
  <c r="C39" i="6"/>
  <c r="C61" i="6"/>
  <c r="C72" i="6"/>
  <c r="B2" i="6"/>
  <c r="D98"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F116" i="6"/>
  <c r="A116" i="6"/>
  <c r="F117" i="6"/>
  <c r="A117" i="6"/>
  <c r="H41" i="6"/>
  <c r="H42" i="6"/>
  <c r="C42" i="6"/>
  <c r="F52" i="6"/>
  <c r="H52" i="6"/>
  <c r="C52" i="6"/>
  <c r="F53" i="6"/>
  <c r="H53" i="6"/>
  <c r="C53" i="6"/>
  <c r="F63" i="6"/>
  <c r="H63" i="6"/>
  <c r="C63" i="6"/>
  <c r="F64" i="6"/>
  <c r="H64" i="6"/>
  <c r="C64" i="6"/>
  <c r="F74" i="6"/>
  <c r="H74" i="6"/>
  <c r="C74" i="6"/>
  <c r="F75" i="6"/>
  <c r="H75" i="6"/>
  <c r="F85" i="6"/>
  <c r="H85" i="6"/>
  <c r="C85" i="6"/>
  <c r="F86" i="6"/>
  <c r="H86" i="6"/>
  <c r="C86" i="6"/>
  <c r="F100" i="6"/>
  <c r="F101" i="6"/>
  <c r="H101" i="6"/>
  <c r="C101" i="6"/>
  <c r="F30" i="6"/>
  <c r="H30" i="6"/>
  <c r="K116" i="6"/>
  <c r="F31" i="6"/>
  <c r="H31" i="6"/>
  <c r="K117" i="6"/>
  <c r="C30" i="6"/>
  <c r="C31" i="6"/>
  <c r="D30" i="6"/>
  <c r="D31" i="6"/>
  <c r="D41" i="6"/>
  <c r="D42" i="6"/>
  <c r="D52" i="6"/>
  <c r="D53" i="6"/>
  <c r="D63" i="6"/>
  <c r="D64" i="6"/>
  <c r="D74" i="6"/>
  <c r="D75" i="6"/>
  <c r="D85" i="6"/>
  <c r="D86" i="6"/>
  <c r="D101" i="6"/>
  <c r="F51" i="6"/>
  <c r="F62" i="6"/>
  <c r="F73" i="6"/>
  <c r="F84" i="6"/>
  <c r="H84" i="6"/>
  <c r="D84" i="6"/>
  <c r="H73" i="6"/>
  <c r="D73" i="6"/>
  <c r="H62" i="6"/>
  <c r="D62" i="6"/>
  <c r="H51" i="6"/>
  <c r="D51" i="6"/>
  <c r="H40" i="6"/>
  <c r="D40" i="6"/>
  <c r="F29" i="6"/>
  <c r="H29" i="6"/>
  <c r="D29" i="6"/>
  <c r="K115" i="6"/>
  <c r="C84" i="6"/>
  <c r="C73" i="6"/>
  <c r="C62" i="6"/>
  <c r="C51" i="6"/>
  <c r="F99" i="6"/>
  <c r="H99" i="6"/>
  <c r="D99" i="6"/>
  <c r="C99" i="6"/>
  <c r="F115" i="6"/>
  <c r="A115" i="6"/>
  <c r="C18" i="6"/>
  <c r="D18" i="6"/>
  <c r="O31" i="4"/>
  <c r="P43" i="4"/>
  <c r="B43" i="4"/>
  <c r="A29" i="6"/>
  <c r="P55" i="4"/>
  <c r="B55" i="4"/>
  <c r="A40" i="6"/>
  <c r="B67" i="4"/>
  <c r="A51" i="6"/>
  <c r="B79" i="4"/>
  <c r="A62" i="6"/>
  <c r="B91" i="4"/>
  <c r="A73" i="6"/>
  <c r="B103" i="4"/>
  <c r="A84" i="6"/>
  <c r="B121" i="4"/>
  <c r="A99" i="6"/>
  <c r="AA16" i="4" a="1"/>
  <c r="AA16" i="4"/>
  <c r="A118" i="6"/>
  <c r="AA17" i="4" a="1"/>
  <c r="AA17" i="4"/>
  <c r="A119" i="6"/>
  <c r="B34" i="4"/>
  <c r="A21" i="6"/>
  <c r="F43" i="6"/>
  <c r="F118" i="6"/>
  <c r="F21" i="6"/>
  <c r="H21" i="6"/>
  <c r="C21" i="6"/>
  <c r="D21" i="6"/>
  <c r="H43" i="6"/>
  <c r="C43" i="6"/>
  <c r="F54" i="6"/>
  <c r="H54" i="6"/>
  <c r="F65" i="6"/>
  <c r="H65" i="6"/>
  <c r="C65" i="6"/>
  <c r="F76" i="6"/>
  <c r="H76" i="6"/>
  <c r="F87" i="6"/>
  <c r="H87" i="6"/>
  <c r="C87" i="6"/>
  <c r="F102" i="6"/>
  <c r="H102" i="6"/>
  <c r="D102" i="6" s="1"/>
  <c r="F32" i="6"/>
  <c r="H32" i="6"/>
  <c r="K118" i="6"/>
  <c r="D32" i="6"/>
  <c r="D43" i="6"/>
  <c r="D54" i="6"/>
  <c r="D65" i="6"/>
  <c r="D76" i="6"/>
  <c r="D87"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C95" i="6"/>
  <c r="D96" i="6"/>
  <c r="D109" i="6"/>
  <c r="D94" i="6"/>
  <c r="D95" i="6"/>
  <c r="C110" i="6"/>
  <c r="D110" i="6"/>
  <c r="D111" i="6"/>
  <c r="D108" i="6"/>
  <c r="C44" i="6"/>
  <c r="C66" i="6"/>
  <c r="C77"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s="1"/>
  <c r="B99" i="4"/>
  <c r="A81" i="6"/>
  <c r="B89" i="4"/>
  <c r="A71" i="6" s="1"/>
  <c r="B87" i="4"/>
  <c r="A70" i="6"/>
  <c r="B77" i="4"/>
  <c r="A60" i="6" s="1"/>
  <c r="B75" i="4"/>
  <c r="A59" i="6"/>
  <c r="B65" i="4"/>
  <c r="A49" i="6" s="1"/>
  <c r="B63" i="4"/>
  <c r="A48" i="6"/>
  <c r="B53" i="4"/>
  <c r="A38" i="6" s="1"/>
  <c r="P51" i="4"/>
  <c r="B51" i="4"/>
  <c r="A37" i="6"/>
  <c r="Q41" i="4"/>
  <c r="B41" i="4"/>
  <c r="A27" i="6" s="1"/>
  <c r="A26" i="6"/>
  <c r="S8" i="5"/>
  <c r="S9" i="5"/>
  <c r="N5" i="20"/>
  <c r="C6" i="5" l="1"/>
  <c r="C100" i="6"/>
  <c r="C102" i="6"/>
  <c r="D41" i="4"/>
  <c r="C5" i="5"/>
  <c r="V5" i="5" s="1"/>
  <c r="D65" i="4"/>
  <c r="D77" i="4"/>
  <c r="D101" i="4"/>
  <c r="B6" i="5"/>
  <c r="G101" i="4"/>
  <c r="C15" i="6"/>
  <c r="G65" i="4"/>
  <c r="G41" i="4"/>
  <c r="G114" i="4"/>
  <c r="G77" i="4"/>
  <c r="D53" i="4"/>
  <c r="D89" i="4"/>
  <c r="G53" i="4"/>
  <c r="V6" i="5" l="1"/>
  <c r="H6" i="5" s="1"/>
  <c r="AB5" i="5"/>
  <c r="F124" i="6"/>
  <c r="AB6" i="5"/>
  <c r="G119" i="6"/>
  <c r="H119" i="6" s="1"/>
  <c r="G114" i="6"/>
  <c r="H114" i="6" s="1"/>
  <c r="R5" i="5"/>
  <c r="E5" i="5"/>
  <c r="I5" i="5"/>
  <c r="H5" i="5"/>
  <c r="J5" i="5"/>
  <c r="G5" i="5"/>
  <c r="F5" i="5"/>
  <c r="G115" i="6"/>
  <c r="H115" i="6" s="1"/>
  <c r="I6" i="5" l="1"/>
  <c r="R6" i="5"/>
  <c r="E6" i="5"/>
  <c r="X6" i="5" s="1"/>
  <c r="F6" i="5"/>
  <c r="G6" i="5"/>
  <c r="J6" i="5"/>
  <c r="G118" i="6"/>
  <c r="H118" i="6" s="1"/>
  <c r="G116" i="6"/>
  <c r="H116" i="6" s="1"/>
  <c r="G117" i="6"/>
  <c r="H117" i="6" s="1"/>
  <c r="D119" i="6"/>
  <c r="C119" i="6"/>
  <c r="C115" i="6"/>
  <c r="D115" i="6"/>
  <c r="X5" i="5"/>
  <c r="G124" i="6" a="1"/>
  <c r="G124" i="6" s="1"/>
  <c r="C114" i="6"/>
  <c r="D114" i="6"/>
  <c r="S5" i="5"/>
  <c r="C117" i="6" l="1"/>
  <c r="D117" i="6"/>
  <c r="C116" i="6"/>
  <c r="D116" i="6"/>
  <c r="D118" i="6"/>
  <c r="C118" i="6"/>
  <c r="C124" i="6"/>
  <c r="H124" i="6"/>
  <c r="S6" i="5"/>
  <c r="T5" i="5"/>
  <c r="D124" i="6" l="1"/>
  <c r="H125" i="6"/>
  <c r="D2" i="6" s="1"/>
  <c r="T6" i="5"/>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<sst xmlns="http://schemas.openxmlformats.org/spreadsheetml/2006/main" count="28136" uniqueCount="20134">
  <si>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</si>
  <si>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</si>
  <si>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</si>
  <si>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</si>
  <si>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</si>
  <si>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</si>
  <si>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</si>
  <si>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</si>
  <si>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</si>
  <si>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</si>
  <si>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</si>
  <si>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</si>
  <si>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</si>
  <si>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</si>
  <si>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</si>
  <si>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</si>
  <si>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</si>
  <si>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</si>
  <si>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</si>
  <si>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</si>
  <si>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</si>
  <si>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</si>
  <si>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</si>
  <si>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</si>
  <si>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</si>
  <si>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</si>
  <si>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</si>
  <si>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</si>
  <si>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</si>
  <si>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</si>
  <si>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</si>
  <si>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</si>
  <si>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</si>
  <si>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</si>
  <si>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</si>
  <si>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</si>
  <si>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</si>
  <si>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</si>
  <si>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</si>
  <si>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</si>
  <si>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</si>
  <si>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</si>
  <si>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</si>
  <si>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</si>
  <si>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</si>
  <si>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</si>
  <si>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</si>
  <si>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</si>
  <si>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</si>
  <si>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</si>
  <si>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</si>
  <si>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</si>
  <si>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</si>
  <si>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</si>
  <si>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</si>
  <si>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</si>
  <si>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</si>
  <si>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</si>
  <si>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</si>
  <si>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</si>
  <si>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</si>
  <si>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</si>
  <si>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</si>
  <si>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</si>
  <si>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</si>
  <si>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</si>
  <si>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</si>
  <si>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</si>
  <si>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</si>
  <si>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</si>
  <si>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</si>
  <si>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</si>
  <si>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</si>
  <si>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</si>
  <si>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</si>
  <si>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</si>
  <si>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</si>
  <si>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</si>
  <si>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</si>
  <si>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</si>
  <si>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</si>
  <si>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</si>
  <si>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</si>
  <si>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</si>
  <si>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</si>
  <si>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</si>
  <si>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</si>
  <si>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</si>
  <si>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</si>
  <si>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</si>
  <si>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</si>
  <si>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</si>
  <si>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</si>
  <si>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</si>
  <si>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</si>
  <si>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</si>
  <si>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</si>
  <si>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</si>
  <si>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</si>
  <si>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</si>
  <si>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</si>
  <si>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</si>
  <si>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</si>
  <si>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</si>
  <si>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</si>
  <si>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</si>
  <si>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</si>
  <si>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</si>
  <si>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</si>
  <si>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</si>
  <si>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</si>
  <si>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</si>
  <si>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</si>
  <si>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</si>
  <si>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</si>
  <si>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</si>
  <si>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</si>
  <si>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</si>
  <si>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</si>
  <si>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</si>
  <si>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</si>
  <si>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</si>
  <si>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</si>
  <si>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</si>
  <si>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</si>
  <si>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</si>
  <si>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</si>
  <si>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</si>
  <si>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</si>
  <si>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</si>
  <si>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</si>
  <si>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</si>
  <si>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</si>
  <si>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</si>
  <si>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</si>
  <si>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</si>
  <si>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</si>
  <si>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</si>
  <si>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</si>
  <si>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</si>
  <si>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</si>
  <si>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</si>
  <si>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</si>
  <si>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</si>
  <si>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</si>
  <si>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</si>
  <si>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</si>
  <si>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</si>
  <si>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</si>
  <si>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</si>
  <si>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</si>
  <si>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</si>
  <si>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</si>
  <si>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</si>
  <si>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</si>
  <si>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</si>
  <si>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</si>
  <si>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</si>
  <si>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</si>
  <si>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</si>
  <si>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</si>
  <si>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</si>
  <si>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</si>
  <si>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</si>
  <si>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</si>
  <si>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</si>
  <si>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</si>
  <si>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</si>
  <si>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</si>
  <si>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</si>
  <si>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</si>
  <si>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</si>
  <si>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</si>
  <si>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</si>
  <si>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</si>
  <si>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</si>
  <si>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</si>
  <si>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</si>
  <si>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</si>
  <si>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</si>
  <si>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</si>
  <si>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</si>
  <si>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</si>
  <si>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</si>
  <si>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</si>
  <si>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</si>
  <si>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</si>
  <si>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</si>
  <si>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</si>
  <si>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</si>
  <si>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</si>
  <si>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</si>
  <si>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</si>
  <si>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</si>
  <si>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</si>
  <si>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</si>
  <si>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</si>
  <si>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</si>
  <si>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</si>
  <si>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</si>
  <si>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</si>
  <si>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</si>
  <si>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</si>
  <si>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</si>
  <si>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</si>
  <si>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</si>
  <si>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</si>
  <si>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</si>
  <si>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</si>
  <si>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</si>
  <si>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</si>
  <si>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</si>
  <si>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</si>
  <si>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</si>
  <si>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</si>
  <si>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</si>
  <si>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</si>
  <si>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</si>
  <si>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</si>
  <si>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</si>
  <si>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</si>
  <si>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</si>
  <si>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</si>
  <si>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</si>
  <si>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</si>
  <si>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</si>
  <si>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</si>
  <si>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</si>
  <si>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</si>
  <si>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</si>
  <si>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</si>
  <si>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</si>
  <si>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</si>
  <si>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</si>
  <si>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</si>
  <si>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</si>
  <si>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</si>
  <si>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</si>
  <si>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</si>
  <si>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</si>
  <si>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</si>
  <si>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</si>
  <si>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</si>
  <si>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</si>
  <si>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</si>
  <si>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</si>
  <si>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</si>
  <si>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</si>
  <si>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</si>
  <si>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</si>
  <si>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</si>
  <si>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</si>
  <si>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</si>
  <si>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</si>
  <si>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</si>
  <si>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</si>
  <si>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</si>
  <si>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</si>
  <si>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</si>
  <si>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</si>
  <si>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</si>
  <si>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</si>
  <si>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</si>
  <si>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</si>
  <si>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</si>
  <si>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</si>
  <si>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</si>
  <si>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</si>
  <si>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</si>
  <si>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</si>
  <si>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</si>
  <si>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</si>
  <si>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</si>
  <si>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</si>
  <si>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</si>
  <si>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</si>
  <si>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</si>
  <si>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</si>
  <si>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</si>
  <si>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</si>
  <si>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</si>
  <si>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</si>
  <si>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</si>
  <si>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</si>
  <si>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</si>
  <si>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</si>
  <si>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</si>
  <si>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</si>
  <si>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</si>
  <si>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</si>
  <si>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</si>
  <si>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</si>
  <si>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</si>
  <si>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</si>
  <si>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</si>
  <si>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</si>
  <si>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</si>
  <si>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</si>
  <si>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</si>
  <si>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</si>
  <si>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</si>
  <si>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</si>
  <si>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</si>
  <si>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</si>
  <si>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</si>
  <si>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</si>
  <si>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</si>
  <si>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</si>
  <si>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</si>
  <si>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</si>
  <si>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</si>
  <si>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</si>
  <si>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</si>
  <si>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</si>
  <si>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</si>
  <si>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</si>
  <si>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</si>
  <si>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</si>
  <si>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</si>
  <si>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</si>
  <si>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</si>
  <si>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</si>
  <si>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</si>
  <si>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</si>
  <si>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</si>
  <si>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</si>
  <si>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</si>
  <si>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</si>
  <si>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</si>
  <si>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</si>
  <si>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</si>
  <si>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</si>
  <si>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</si>
  <si>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</si>
  <si>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</si>
  <si>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</si>
  <si>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</si>
  <si>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</si>
  <si>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</si>
  <si>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</si>
  <si>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</si>
  <si>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</si>
  <si>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</si>
  <si>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</si>
  <si>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</si>
  <si>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</si>
  <si>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</si>
  <si>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</si>
  <si>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</si>
  <si>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</si>
  <si>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</si>
  <si>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</si>
  <si>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</si>
  <si>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</si>
  <si>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</si>
  <si>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</si>
  <si>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</si>
  <si>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</si>
  <si>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</si>
  <si>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</si>
  <si>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</si>
  <si>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</si>
  <si>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</si>
  <si>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</si>
  <si>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</si>
  <si>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</si>
  <si>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</si>
  <si>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</si>
  <si>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</si>
  <si>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</si>
  <si>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</si>
  <si>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</si>
  <si>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</si>
  <si>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</si>
  <si>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</si>
  <si>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</si>
  <si>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</si>
  <si>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</si>
  <si>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</si>
  <si>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</si>
  <si>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</si>
  <si>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</si>
  <si>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</si>
  <si>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</si>
  <si>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</si>
  <si>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4"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</si>
  <si>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</si>
  <si>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</si>
  <si>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</si>
  <si>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</si>
  <si>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</si>
  <si>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</si>
  <si>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</si>
  <si>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</si>
  <si>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</si>
  <si>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</si>
  <si>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</si>
  <si>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</si>
  <si>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</si>
  <si>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</si>
  <si>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</si>
  <si>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</si>
  <si>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</si>
  <si>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</si>
  <si>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</si>
  <si>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</si>
  <si>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</si>
  <si>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</si>
  <si>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</si>
  <si>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</si>
  <si>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</si>
  <si>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</si>
  <si>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</si>
  <si>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</si>
  <si>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</si>
  <si>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</si>
  <si>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</si>
  <si>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</si>
  <si>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</si>
  <si>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</si>
  <si>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</si>
  <si>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</si>
  <si>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</si>
  <si>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</si>
  <si>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</si>
  <si>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</si>
  <si>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</si>
  <si>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</si>
  <si>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</si>
  <si>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</si>
  <si>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</si>
  <si>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</si>
  <si>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</si>
  <si>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</si>
  <si>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</si>
  <si>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</si>
  <si>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</si>
  <si>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</si>
  <si>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</si>
  <si>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</si>
  <si>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</si>
  <si>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</si>
  <si>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</si>
  <si>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</si>
  <si>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</si>
  <si>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</si>
  <si>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</si>
  <si>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</si>
  <si>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</si>
  <si>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</si>
  <si>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</si>
  <si>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9"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</si>
  <si>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</si>
  <si>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</si>
  <si>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</si>
  <si>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</si>
  <si>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</si>
  <si>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</si>
  <si>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</si>
  <si>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</si>
  <si>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</si>
  <si>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</si>
  <si>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</si>
  <si>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</si>
  <si>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</si>
  <si>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</si>
  <si>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</si>
  <si>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</si>
  <si>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</si>
  <si>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</si>
  <si>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</si>
  <si>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</si>
  <si>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</si>
  <si>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</si>
  <si>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</si>
  <si>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</si>
  <si>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</si>
  <si>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</si>
  <si>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</si>
  <si>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4"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</si>
  <si>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</si>
  <si>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</si>
  <si>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</si>
  <si>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</si>
  <si>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</si>
  <si>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</si>
  <si>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</si>
  <si>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</si>
  <si>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</si>
  <si>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</si>
  <si>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</si>
  <si>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</si>
  <si>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</si>
  <si>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</si>
  <si>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</si>
  <si>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</si>
  <si>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4"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</si>
  <si>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</si>
  <si>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</si>
  <si>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</si>
  <si>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</si>
  <si>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</si>
  <si>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9"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</si>
  <si>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</si>
  <si>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</si>
  <si>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</si>
  <si>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</si>
  <si>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</si>
  <si>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9"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</si>
  <si>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</si>
  <si>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</si>
  <si>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</si>
  <si>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</si>
  <si>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</si>
  <si>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9"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</si>
  <si>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</si>
  <si>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</si>
  <si>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</si>
  <si>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</si>
  <si>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</si>
  <si>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9"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</si>
  <si>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</si>
  <si>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</si>
  <si>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</si>
  <si>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</si>
  <si>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</si>
  <si>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</si>
  <si>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</si>
  <si>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</si>
  <si>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</si>
  <si>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</si>
  <si>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</si>
  <si>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</si>
  <si>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</si>
  <si>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</si>
  <si>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</si>
  <si>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</si>
  <si>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</si>
  <si>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4"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</si>
  <si>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</si>
  <si>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</si>
  <si>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</si>
  <si>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</si>
  <si>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</si>
  <si>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4"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</si>
  <si>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</si>
  <si>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</si>
  <si>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</si>
  <si>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</si>
  <si>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</si>
  <si>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4"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</si>
  <si>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</si>
  <si>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</si>
  <si>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</si>
  <si>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</si>
  <si>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</si>
  <si>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</si>
  <si>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</si>
  <si>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</si>
  <si>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</si>
  <si>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</si>
  <si>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</si>
  <si>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4"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</si>
  <si>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</si>
  <si>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</si>
  <si>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</si>
  <si>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</si>
  <si>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</si>
  <si>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</si>
  <si>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</si>
  <si>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</si>
  <si>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</si>
  <si>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</si>
  <si>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</si>
  <si>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</si>
  <si>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</si>
  <si>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</si>
  <si>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</si>
  <si>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</si>
  <si>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</si>
  <si>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</si>
  <si>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</si>
  <si>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</si>
  <si>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</si>
  <si>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</si>
  <si>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</si>
  <si>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4"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</si>
  <si>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</si>
  <si>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</si>
  <si>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</si>
  <si>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</si>
  <si>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</si>
  <si>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4"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</si>
  <si>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</si>
  <si>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</si>
  <si>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</si>
  <si>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</si>
  <si>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</si>
  <si>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</si>
  <si>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</si>
  <si>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</si>
  <si>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</si>
  <si>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</si>
  <si>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</si>
  <si>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4"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</si>
  <si>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</si>
  <si>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</si>
  <si>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</si>
  <si>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</si>
  <si>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</si>
  <si>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</si>
  <si>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</si>
  <si>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</si>
  <si>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</si>
  <si>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</si>
  <si>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</si>
  <si>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</si>
  <si>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</si>
  <si>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</si>
  <si>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</si>
  <si>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</si>
  <si>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</si>
  <si>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</si>
  <si>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</si>
  <si>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</si>
  <si>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</si>
  <si>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</si>
  <si>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</si>
  <si>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</si>
  <si>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</si>
  <si>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</si>
  <si>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</si>
  <si>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</si>
  <si>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</si>
  <si>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</si>
  <si>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</si>
  <si>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</si>
  <si>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</si>
  <si>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</si>
  <si>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</si>
  <si>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</si>
  <si>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</si>
  <si>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</si>
  <si>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</si>
  <si>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</si>
  <si>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</si>
  <si>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</si>
  <si>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</si>
  <si>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</si>
  <si>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</si>
  <si>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</si>
  <si>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</si>
  <si>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</si>
  <si>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</si>
  <si>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</si>
  <si>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</si>
  <si>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</si>
  <si>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</si>
  <si>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</si>
  <si>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</si>
  <si>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</si>
  <si>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</si>
  <si>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</si>
  <si>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</si>
  <si>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</si>
  <si>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</si>
  <si>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</si>
  <si>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</si>
  <si>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</si>
  <si>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</si>
  <si>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</si>
  <si>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</si>
  <si>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</si>
  <si>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9"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</si>
  <si>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</si>
  <si>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</si>
  <si>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</si>
  <si>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</si>
  <si>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</si>
  <si>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</si>
  <si>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</si>
  <si>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</si>
  <si>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</si>
  <si>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</si>
  <si>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</si>
  <si>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</si>
  <si>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</si>
  <si>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</si>
  <si>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</si>
  <si>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</si>
  <si>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</si>
  <si>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</si>
  <si>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</si>
  <si>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</si>
  <si>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</si>
  <si>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</si>
  <si>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</si>
  <si>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</si>
  <si>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</si>
  <si>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</si>
  <si>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</si>
  <si>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</si>
  <si>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</si>
  <si>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</si>
  <si>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</si>
  <si>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</si>
  <si>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</si>
  <si>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</si>
  <si>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</si>
  <si>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</si>
  <si>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</si>
  <si>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</si>
  <si>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</si>
  <si>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</si>
  <si>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</si>
  <si>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</si>
  <si>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</si>
  <si>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</si>
  <si>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</si>
  <si>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</si>
  <si>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</si>
  <si>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</si>
  <si>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</si>
  <si>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</si>
  <si>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</si>
  <si>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</si>
  <si>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</si>
  <si>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</si>
  <si>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</si>
  <si>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</si>
  <si>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4"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</si>
  <si>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</si>
  <si>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</si>
  <si>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</si>
  <si>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</si>
  <si>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</si>
  <si>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</si>
  <si>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</si>
  <si>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</si>
  <si>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</si>
  <si>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</si>
  <si>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</si>
  <si>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4"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</si>
  <si>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</si>
  <si>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</si>
  <si>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</si>
  <si>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</si>
  <si>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</si>
  <si>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8"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</si>
  <si>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</si>
  <si>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</si>
  <si>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</si>
  <si>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</si>
  <si>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</si>
  <si>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</si>
  <si>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</si>
  <si>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</si>
  <si>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</si>
  <si>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</si>
  <si>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</si>
  <si>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</si>
  <si>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</si>
  <si>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</si>
  <si>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</si>
  <si>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</si>
  <si>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</si>
  <si>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</si>
  <si>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</si>
  <si>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</si>
  <si>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</si>
  <si>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</si>
  <si>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</si>
  <si>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</si>
  <si>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</si>
  <si>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</si>
  <si>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</si>
  <si>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</si>
  <si>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</si>
  <si>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</si>
  <si>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</si>
  <si>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</si>
  <si>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</si>
  <si>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</si>
  <si>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</si>
  <si>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</si>
  <si>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</si>
  <si>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</si>
  <si>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</si>
  <si>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</si>
  <si>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</si>
  <si>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</si>
  <si>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</si>
  <si>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</si>
  <si>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</si>
  <si>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</si>
  <si>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</si>
  <si>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</si>
  <si>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</si>
  <si>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</si>
  <si>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</si>
  <si>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9"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</si>
  <si>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</si>
  <si>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</si>
  <si>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</si>
  <si>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</si>
  <si>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</si>
  <si>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8"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</si>
  <si>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</si>
  <si>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</si>
  <si>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</si>
  <si>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</si>
  <si>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</si>
  <si>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</si>
  <si>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</si>
  <si>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</si>
  <si>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</si>
  <si>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</si>
  <si>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</si>
  <si>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</si>
  <si>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</si>
  <si>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</si>
  <si>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</si>
  <si>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</si>
  <si>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</si>
  <si>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</si>
  <si>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9"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</si>
  <si>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</si>
  <si>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</si>
  <si>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</si>
  <si>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</si>
  <si>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</si>
  <si>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</si>
  <si>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</si>
  <si>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</si>
  <si>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</si>
  <si>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</si>
  <si>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</si>
  <si>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</si>
  <si>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</si>
  <si>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</si>
  <si>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</si>
  <si>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</si>
  <si>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</si>
  <si>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</si>
  <si>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</si>
  <si>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</si>
  <si>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</si>
  <si>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</si>
  <si>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</si>
  <si>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</si>
  <si>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</si>
  <si>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</si>
  <si>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</si>
  <si>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</si>
  <si>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</si>
  <si>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</si>
  <si>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</si>
  <si>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</si>
  <si>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</si>
  <si>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</si>
  <si>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</si>
  <si>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</si>
  <si>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</si>
  <si>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</si>
  <si>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</si>
  <si>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</si>
  <si>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</si>
  <si>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</si>
  <si>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</si>
  <si>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</si>
  <si>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</si>
  <si>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</si>
  <si>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</si>
  <si>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</si>
  <si>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</si>
  <si>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</si>
  <si>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</si>
  <si>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</si>
  <si>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</si>
  <si>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</si>
  <si>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</si>
  <si>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</si>
  <si>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</si>
  <si>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</si>
  <si>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</si>
  <si>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</si>
  <si>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</si>
  <si>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</si>
  <si>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</si>
  <si>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</si>
  <si>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</si>
  <si>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4"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</si>
  <si>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</si>
  <si>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</si>
  <si>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</si>
  <si>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</si>
  <si>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</si>
  <si>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</si>
  <si>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</si>
  <si>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</si>
  <si>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</si>
  <si>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</si>
  <si>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</si>
  <si>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</si>
  <si>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</si>
  <si>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</si>
  <si>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</si>
  <si>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</si>
  <si>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</si>
  <si>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</si>
  <si>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</si>
  <si>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</si>
  <si>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</si>
  <si>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</si>
  <si>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</si>
  <si>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</si>
  <si>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</si>
  <si>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</si>
  <si>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</si>
  <si>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</si>
  <si>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</si>
  <si>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</si>
  <si>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</si>
  <si>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</si>
  <si>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</si>
  <si>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</si>
  <si>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</si>
  <si>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</si>
  <si>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</si>
  <si>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</si>
  <si>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</si>
  <si>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</si>
  <si>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</si>
  <si>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</si>
  <si>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</si>
  <si>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</si>
  <si>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</si>
  <si>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</si>
  <si>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</si>
  <si>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</si>
  <si>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</si>
  <si>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</si>
  <si>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</si>
  <si>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</si>
  <si>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</si>
  <si>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</si>
  <si>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</si>
  <si>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</si>
  <si>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</si>
  <si>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</si>
  <si>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</si>
  <si>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</si>
  <si>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</si>
  <si>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</si>
  <si>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</si>
  <si>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</si>
  <si>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</si>
  <si>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</si>
  <si>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</si>
  <si>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</si>
  <si>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</si>
  <si>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</si>
  <si>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</si>
  <si>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</si>
  <si>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</si>
  <si>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</si>
  <si>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</si>
  <si>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</si>
  <si>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</si>
  <si>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</si>
  <si>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</si>
  <si>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</si>
  <si>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</si>
  <si>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</si>
  <si>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</si>
  <si>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</si>
  <si>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</si>
  <si>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</si>
  <si>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</si>
  <si>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</si>
  <si>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</si>
  <si>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</si>
  <si>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</si>
  <si>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</si>
  <si>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</si>
  <si>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</si>
  <si>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</si>
  <si>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</si>
  <si>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</si>
  <si>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</si>
  <si>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</si>
  <si>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</si>
  <si>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9"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</si>
  <si>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</si>
  <si>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</si>
  <si>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</si>
  <si>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</si>
  <si>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</si>
  <si>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</si>
  <si>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</si>
  <si>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</si>
  <si>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</si>
  <si>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</si>
  <si>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</si>
  <si>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</si>
  <si>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</si>
  <si>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</si>
  <si>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</si>
  <si>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</si>
  <si>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</si>
  <si>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</si>
  <si>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</si>
  <si>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</si>
  <si>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</si>
  <si>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</si>
  <si>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</si>
  <si>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</si>
  <si>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</si>
  <si>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</si>
  <si>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</si>
  <si>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</si>
  <si>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</si>
  <si>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4"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</si>
  <si>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</si>
  <si>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</si>
  <si>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</si>
  <si>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</si>
  <si>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</si>
  <si>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</si>
  <si>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</si>
  <si>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</si>
  <si>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</si>
  <si>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</si>
  <si>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</si>
  <si>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</si>
  <si>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</si>
  <si>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</si>
  <si>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</si>
  <si>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</si>
  <si>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</si>
  <si>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</si>
  <si>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</si>
  <si>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</si>
  <si>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</si>
  <si>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</si>
  <si>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</si>
  <si>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</si>
  <si>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</si>
  <si>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</si>
  <si>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</si>
  <si>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</si>
  <si>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</si>
  <si>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</si>
  <si>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</si>
  <si>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</si>
  <si>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</si>
  <si>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</si>
  <si>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</si>
  <si>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</si>
  <si>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</si>
  <si>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</si>
  <si>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</si>
  <si>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</si>
  <si>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</si>
  <si>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</si>
  <si>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</si>
  <si>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</si>
  <si>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</si>
  <si>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</si>
  <si>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</si>
  <si>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</si>
  <si>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</si>
  <si>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</si>
  <si>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</si>
  <si>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</si>
  <si>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</si>
  <si>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</si>
  <si>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</si>
  <si>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</si>
  <si>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</si>
  <si>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</si>
  <si>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</si>
  <si>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</si>
  <si>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</si>
  <si>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</si>
  <si>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</si>
  <si>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</si>
  <si>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</si>
  <si>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</si>
  <si>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</si>
  <si>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</si>
  <si>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</si>
  <si>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</si>
  <si>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</si>
  <si>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</si>
  <si>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</si>
  <si>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</si>
  <si>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</si>
  <si>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</si>
  <si>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</si>
  <si>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</si>
  <si>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</si>
  <si>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</si>
  <si>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</si>
  <si>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</si>
  <si>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</si>
  <si>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</si>
  <si>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</si>
  <si>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</si>
  <si>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</si>
  <si>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</si>
  <si>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</si>
  <si>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</si>
  <si>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</si>
  <si>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</si>
  <si>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4"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</si>
  <si>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</si>
  <si>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</si>
  <si>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</si>
  <si>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</si>
  <si>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</si>
  <si>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4"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</si>
  <si>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</si>
  <si>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</si>
  <si>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</si>
  <si>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</si>
  <si>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</si>
  <si>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4"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</si>
  <si>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</si>
  <si>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</si>
  <si>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</si>
  <si>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</si>
  <si>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</si>
  <si>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</si>
  <si>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</si>
  <si>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</si>
  <si>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</si>
  <si>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</si>
  <si>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</si>
  <si>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</si>
  <si>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</si>
  <si>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</si>
  <si>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</si>
  <si>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</si>
  <si>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</si>
  <si>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</si>
  <si>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</si>
  <si>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</si>
  <si>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</si>
  <si>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</si>
  <si>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</si>
  <si>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</si>
  <si>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</si>
  <si>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</si>
  <si>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</si>
  <si>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</si>
  <si>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</si>
  <si>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4"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</si>
  <si>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</si>
  <si>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</si>
  <si>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</si>
  <si>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</si>
  <si>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</si>
  <si>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</si>
  <si>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</si>
  <si>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</si>
  <si>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</si>
  <si>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</si>
  <si>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</si>
  <si>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</si>
  <si>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</si>
  <si>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</si>
  <si>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</si>
  <si>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</si>
  <si>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</si>
  <si>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</si>
  <si>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</si>
  <si>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</si>
  <si>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</si>
  <si>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</si>
  <si>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</si>
  <si>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</si>
  <si>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</si>
  <si>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</si>
  <si>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</si>
  <si>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</si>
  <si>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</si>
  <si>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</si>
  <si>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</si>
  <si>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4"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</si>
  <si>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</si>
  <si>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</si>
  <si>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</si>
  <si>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</si>
  <si>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</si>
  <si>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</si>
  <si>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</si>
  <si>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</si>
  <si>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</si>
  <si>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</si>
  <si>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</si>
  <si>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</si>
  <si>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</si>
  <si>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</si>
  <si>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4"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</si>
  <si>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</si>
  <si>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</si>
  <si>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</si>
  <si>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</si>
  <si>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</si>
  <si>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</si>
  <si>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</si>
  <si>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</si>
  <si>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</si>
  <si>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</si>
  <si>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</si>
  <si>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4"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</si>
  <si>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</si>
  <si>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</si>
  <si>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</si>
  <si>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</si>
  <si>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</si>
  <si>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</si>
  <si>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</si>
  <si>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</si>
  <si>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</si>
  <si>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</si>
  <si>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</si>
  <si>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</si>
  <si>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</si>
  <si>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</si>
  <si>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</si>
  <si>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</si>
  <si>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</si>
  <si>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</si>
  <si>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</si>
  <si>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</si>
  <si>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</si>
  <si>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</si>
  <si>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</si>
  <si>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</si>
  <si>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</si>
  <si>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</si>
  <si>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</si>
  <si>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</si>
  <si>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</si>
  <si>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</si>
  <si>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</si>
  <si>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</si>
  <si>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</si>
  <si>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</si>
  <si>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</si>
  <si>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</si>
  <si>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</si>
  <si>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</si>
  <si>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</si>
  <si>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</si>
  <si>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</si>
  <si>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</si>
  <si>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</si>
  <si>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</si>
  <si>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</si>
  <si>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</si>
  <si>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</si>
  <si>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</si>
  <si>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</si>
  <si>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</si>
  <si>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</si>
  <si>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</si>
  <si>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</si>
  <si>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</si>
  <si>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</si>
  <si>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</si>
  <si>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</si>
  <si>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4"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</si>
  <si>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</si>
  <si>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</si>
  <si>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</si>
  <si>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</si>
  <si>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</si>
  <si>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</si>
  <si>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</si>
  <si>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</si>
  <si>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</si>
  <si>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</si>
  <si>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</si>
  <si>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</si>
  <si>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</si>
  <si>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</si>
  <si>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</si>
  <si>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</si>
  <si>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</si>
  <si>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</si>
  <si>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</si>
  <si>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</si>
  <si>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</si>
  <si>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</si>
  <si>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</si>
  <si>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</si>
  <si>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</si>
  <si>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</si>
  <si>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</si>
  <si>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</si>
  <si>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</si>
  <si>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</si>
  <si>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</si>
  <si>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</si>
  <si>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</si>
  <si>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</si>
  <si>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</si>
  <si>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</si>
  <si>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</si>
  <si>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</si>
  <si>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</si>
  <si>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</si>
  <si>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</si>
  <si>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</si>
  <si>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</si>
  <si>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</si>
  <si>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</si>
  <si>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</si>
  <si>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</si>
  <si>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</si>
  <si>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</si>
  <si>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</si>
  <si>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</si>
  <si>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</si>
  <si>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</si>
  <si>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</si>
  <si>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</si>
  <si>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</si>
  <si>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</si>
  <si>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</si>
  <si>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</si>
  <si>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</si>
  <si>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</si>
  <si>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</si>
  <si>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</si>
  <si>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</si>
  <si>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</si>
  <si>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</si>
  <si>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</si>
  <si>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</si>
  <si>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</si>
  <si>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</si>
  <si>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</si>
  <si>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</si>
  <si>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</si>
  <si>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</si>
  <si>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</si>
  <si>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</si>
  <si>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</si>
  <si>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</si>
  <si>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</si>
  <si>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</si>
  <si>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</si>
  <si>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</si>
  <si>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</si>
  <si>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</si>
  <si>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</si>
  <si>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</si>
  <si>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</si>
  <si>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</si>
  <si>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</si>
  <si>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</si>
  <si>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</si>
  <si>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</si>
  <si>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</si>
  <si>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</si>
  <si>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</si>
  <si>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</si>
  <si>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</si>
  <si>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</si>
  <si>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</si>
  <si>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</si>
  <si>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</si>
  <si>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</si>
  <si>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</si>
  <si>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</si>
  <si>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</si>
  <si>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</si>
  <si>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</si>
  <si>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</si>
  <si>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</si>
  <si>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</si>
  <si>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</si>
  <si>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</si>
  <si>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</si>
  <si>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</si>
  <si>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</si>
  <si>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</si>
  <si>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</si>
  <si>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</si>
  <si>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</si>
  <si>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</si>
  <si>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</si>
  <si>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</si>
  <si>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</si>
  <si>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</si>
  <si>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</si>
  <si>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</si>
  <si>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</si>
  <si>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</si>
  <si>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</si>
  <si>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</si>
  <si>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</si>
  <si>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</si>
  <si>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</si>
  <si>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</si>
  <si>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</si>
  <si>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</si>
  <si>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</si>
  <si>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</si>
  <si>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</si>
  <si>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</si>
  <si>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</si>
  <si>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</si>
  <si>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</si>
  <si>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</si>
  <si>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</si>
  <si>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</si>
  <si>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</si>
  <si>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</si>
  <si>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</si>
  <si>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</si>
  <si>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</si>
  <si>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</si>
  <si>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</si>
  <si>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</si>
  <si>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</si>
  <si>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</si>
  <si>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</si>
  <si>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</si>
  <si>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</si>
  <si>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</si>
  <si>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</si>
  <si>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</si>
  <si>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</si>
  <si>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</si>
  <si>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</si>
  <si>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</si>
  <si>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</si>
  <si>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</si>
  <si>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</si>
  <si>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</si>
  <si>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</si>
  <si>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</si>
  <si>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</si>
  <si>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</si>
  <si>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</si>
  <si>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</si>
  <si>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</si>
  <si>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</si>
  <si>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</si>
  <si>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</si>
  <si>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</si>
  <si>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</si>
  <si>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</si>
  <si>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</si>
  <si>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</si>
  <si>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</si>
  <si>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</si>
  <si>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</si>
  <si>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</si>
  <si>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</si>
  <si>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</si>
  <si>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</si>
  <si>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</si>
  <si>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</si>
  <si>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</si>
  <si>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</si>
  <si>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</si>
  <si>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</si>
  <si>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</si>
  <si>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</si>
  <si>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</si>
  <si>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</si>
  <si>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</si>
  <si>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</si>
  <si>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</si>
  <si>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</si>
  <si>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</si>
  <si>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</si>
  <si>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</si>
  <si>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</si>
  <si>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</si>
  <si>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</si>
  <si>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</si>
  <si>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</si>
  <si>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</si>
  <si>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</si>
  <si>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</si>
  <si>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</si>
  <si>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</si>
  <si>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</si>
  <si>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</si>
  <si>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</si>
  <si>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</si>
  <si>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</si>
  <si>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</si>
  <si>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</si>
  <si>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</si>
  <si>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</si>
  <si>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</si>
  <si>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</si>
  <si>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</si>
  <si>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</si>
  <si>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</si>
  <si>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</si>
  <si>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</si>
  <si>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</si>
  <si>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</si>
  <si>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</si>
  <si>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</si>
  <si>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</si>
  <si>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</si>
  <si>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</si>
  <si>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</si>
  <si>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</si>
  <si>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</si>
  <si>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</si>
  <si>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</si>
  <si>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</si>
  <si>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</si>
  <si>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</si>
  <si>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</si>
  <si>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</si>
  <si>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</si>
  <si>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</si>
  <si>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</si>
  <si>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</si>
  <si>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</si>
  <si>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</si>
  <si>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</si>
  <si>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</si>
  <si>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</si>
  <si>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</si>
  <si>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</si>
  <si>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</si>
  <si>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</si>
  <si>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</si>
  <si>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</si>
  <si>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</si>
  <si>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</si>
  <si>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</si>
  <si>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</si>
  <si>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</si>
  <si>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</si>
  <si>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</si>
  <si>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</si>
  <si>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</si>
  <si>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</si>
  <si>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</si>
  <si>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</si>
  <si>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</si>
  <si>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</si>
  <si>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</si>
  <si>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</si>
  <si>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</si>
  <si>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</si>
  <si>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</si>
  <si>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</si>
  <si>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</si>
  <si>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</si>
  <si>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</si>
  <si>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</si>
  <si>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</si>
  <si>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</si>
  <si>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</si>
  <si>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</si>
  <si>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</si>
  <si>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</si>
  <si>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</si>
  <si>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</si>
  <si>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</si>
  <si>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</si>
  <si>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</si>
  <si>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</si>
  <si>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</si>
  <si>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</si>
  <si>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</si>
  <si>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</si>
  <si>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</si>
  <si>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</si>
  <si>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</si>
  <si>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</si>
  <si>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</si>
  <si>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</si>
  <si>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</si>
  <si>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</si>
  <si>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</si>
  <si>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</si>
  <si>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</si>
  <si>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</si>
  <si>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</si>
  <si>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</si>
  <si>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</si>
  <si>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</si>
  <si>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</si>
  <si>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</si>
  <si>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</si>
  <si>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</si>
  <si>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</si>
  <si>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</si>
  <si>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</si>
  <si>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</si>
  <si>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</si>
  <si>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</si>
  <si>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</si>
  <si>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</si>
  <si>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</si>
  <si>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</si>
  <si>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</si>
  <si>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</si>
  <si>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</si>
  <si>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</si>
  <si>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</si>
  <si>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</si>
  <si>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</si>
  <si>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</si>
  <si>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</si>
  <si>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</si>
  <si>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</si>
  <si>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</si>
  <si>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</si>
  <si>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</si>
  <si>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</si>
  <si>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</si>
  <si>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</si>
  <si>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</si>
  <si>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</si>
  <si>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</si>
  <si>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</si>
  <si>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</si>
  <si>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</si>
  <si>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</si>
  <si>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</si>
  <si>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</si>
  <si>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</si>
  <si>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</si>
  <si>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</si>
  <si>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</si>
  <si>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</si>
  <si>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</si>
  <si>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</si>
  <si>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</si>
  <si>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</si>
  <si>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</si>
  <si>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</si>
  <si>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</si>
  <si>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</si>
  <si>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</si>
  <si>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</si>
  <si>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</si>
  <si>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</si>
  <si>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</si>
  <si>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</si>
  <si>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</si>
  <si>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</si>
  <si>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</si>
  <si>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</si>
  <si>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</si>
  <si>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</si>
  <si>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</si>
  <si>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</si>
  <si>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</si>
  <si>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</si>
  <si>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</si>
  <si>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</si>
  <si>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</si>
  <si>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</si>
  <si>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</si>
  <si>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</si>
  <si>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</si>
  <si>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</si>
  <si>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</si>
  <si>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</si>
  <si>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</si>
  <si>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</si>
  <si>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</si>
  <si>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</si>
  <si>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</si>
  <si>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</si>
  <si>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</si>
  <si>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</si>
  <si>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</si>
  <si>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</si>
  <si>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</si>
  <si>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</si>
  <si>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</si>
  <si>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</si>
  <si>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</si>
  <si>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</si>
  <si>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</si>
  <si>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</si>
  <si>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</si>
  <si>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</si>
  <si>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</si>
  <si>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</si>
  <si>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</si>
  <si>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</si>
  <si>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</si>
  <si>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</si>
  <si>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</si>
  <si>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</si>
  <si>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</si>
  <si>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</si>
  <si>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</si>
  <si>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</si>
  <si>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</si>
  <si>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</si>
  <si>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</si>
  <si>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</si>
  <si>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</si>
  <si>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</si>
  <si>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</si>
  <si>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</si>
  <si>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</si>
  <si>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</si>
  <si>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</si>
  <si>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</si>
  <si>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</si>
  <si>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</si>
  <si>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</si>
  <si>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</si>
  <si>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</si>
  <si>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</si>
  <si>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</si>
  <si>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</si>
  <si>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</si>
  <si>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</si>
  <si>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</si>
  <si>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</si>
  <si>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</si>
  <si>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</si>
  <si>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</si>
  <si>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</si>
  <si>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</si>
  <si>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</si>
  <si>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</si>
  <si>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</si>
  <si>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</si>
  <si>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</si>
  <si>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</si>
  <si>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</si>
  <si>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</si>
  <si>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</si>
  <si>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</si>
  <si>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</si>
  <si>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</si>
  <si>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</si>
  <si>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</si>
  <si>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</si>
  <si>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</si>
  <si>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</si>
  <si>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</si>
  <si>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</si>
  <si>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</si>
  <si>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</si>
  <si>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</si>
  <si>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</si>
  <si>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</si>
  <si>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</si>
  <si>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</si>
  <si>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</si>
  <si>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</si>
  <si>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</si>
  <si>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</si>
  <si>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</si>
  <si>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</si>
  <si>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</si>
  <si>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</si>
  <si>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</si>
  <si>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</si>
  <si>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</si>
  <si>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</si>
  <si>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</si>
  <si>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</si>
  <si>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</si>
  <si>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</si>
  <si>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</si>
  <si>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</si>
  <si>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</si>
  <si>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</si>
  <si>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</si>
  <si>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</si>
  <si>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</si>
  <si>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</si>
  <si>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</si>
  <si>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</si>
  <si>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</si>
  <si>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</si>
  <si>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</si>
  <si>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</si>
  <si>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</si>
  <si>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</si>
  <si>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</si>
  <si>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</si>
  <si>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</si>
  <si>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</si>
  <si>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</si>
  <si>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</si>
  <si>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</si>
  <si>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</si>
  <si>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</si>
  <si>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</si>
  <si>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</si>
  <si>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</si>
  <si>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</si>
  <si>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</si>
  <si>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</si>
  <si>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</si>
  <si>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</si>
  <si>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</si>
  <si>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</si>
  <si>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</si>
  <si>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</si>
  <si>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</si>
  <si>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</si>
  <si>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</si>
  <si>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</si>
  <si>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</si>
  <si>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</si>
  <si>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</si>
  <si>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</si>
  <si>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</si>
  <si>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</si>
  <si>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</si>
  <si>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</si>
  <si>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</si>
  <si>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</si>
  <si>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</si>
  <si>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</si>
  <si>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</si>
  <si>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</si>
  <si>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</si>
  <si>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</si>
  <si>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</si>
  <si>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</si>
  <si>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</si>
  <si>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</si>
  <si>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</si>
  <si>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</si>
  <si>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</si>
  <si>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</si>
  <si>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</si>
  <si>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</si>
  <si>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</si>
  <si>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</si>
  <si>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</si>
  <si>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</si>
  <si>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</si>
  <si>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</si>
  <si>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</si>
  <si>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</si>
  <si>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</si>
  <si>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</si>
  <si>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</si>
  <si>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</si>
  <si>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</si>
  <si>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</si>
  <si>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</si>
  <si>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</si>
  <si>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</si>
  <si>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</si>
  <si>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</si>
  <si>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</si>
  <si>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</si>
  <si>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</si>
  <si>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</si>
  <si>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</si>
  <si>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</si>
  <si>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</si>
  <si>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</si>
  <si>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</si>
  <si>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</si>
  <si>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</si>
  <si>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</si>
  <si>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</si>
  <si>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</si>
  <si>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</si>
  <si>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</si>
  <si>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</si>
  <si>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</si>
  <si>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</si>
  <si>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</si>
  <si>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</si>
  <si>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</si>
  <si>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</si>
  <si>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</si>
  <si>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</si>
  <si>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</si>
  <si>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</si>
  <si>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</si>
  <si>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</si>
  <si>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</si>
  <si>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</si>
  <si>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</si>
  <si>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</si>
  <si>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</si>
  <si>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</si>
  <si>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</si>
  <si>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</si>
  <si>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</si>
  <si>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</si>
  <si>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</si>
  <si>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</si>
  <si>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</si>
  <si>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</si>
  <si>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</si>
  <si>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</si>
  <si>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</si>
  <si>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</si>
  <si>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</si>
  <si>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</si>
  <si>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</si>
  <si>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</si>
  <si>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</si>
  <si>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</si>
  <si>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</si>
  <si>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</si>
  <si>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</si>
  <si>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</si>
  <si>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</si>
  <si>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</si>
  <si>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</si>
  <si>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</si>
  <si>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</si>
  <si>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</si>
  <si>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</si>
  <si>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</si>
  <si>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</si>
  <si>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</si>
  <si>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</si>
  <si>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</si>
  <si>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</si>
  <si>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</si>
  <si>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</si>
  <si>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</si>
  <si>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</si>
  <si>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</si>
  <si>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</si>
  <si>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</si>
  <si>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</si>
  <si>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</si>
  <si>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</si>
  <si>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</si>
  <si>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</si>
  <si>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</si>
  <si>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</si>
  <si>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</si>
  <si>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</si>
  <si>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</si>
  <si>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</si>
  <si>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</si>
  <si>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</si>
  <si>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</si>
  <si>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</si>
  <si>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</si>
  <si>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</si>
  <si>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</si>
  <si>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</si>
  <si>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</si>
  <si>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</si>
  <si>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</si>
  <si>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</si>
  <si>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</si>
  <si>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</si>
  <si>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</si>
  <si>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</si>
  <si>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</si>
  <si>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</si>
  <si>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</si>
  <si>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</si>
  <si>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</si>
  <si>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</si>
  <si>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</si>
  <si>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</si>
  <si>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</si>
  <si>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</si>
  <si>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</si>
  <si>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</si>
  <si>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</si>
  <si>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</si>
  <si>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</si>
  <si>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</si>
  <si>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</si>
  <si>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</si>
  <si>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</si>
  <si>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</si>
  <si>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</si>
  <si>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</si>
  <si>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</si>
  <si>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</si>
  <si>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</si>
  <si>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</si>
  <si>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</si>
  <si>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</si>
  <si>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</si>
  <si>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</si>
  <si>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</si>
  <si>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</si>
  <si>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</si>
  <si>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</si>
  <si>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</si>
  <si>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</si>
  <si>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</si>
  <si>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</si>
  <si>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</si>
  <si>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</si>
  <si>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</si>
  <si>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</si>
  <si>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</si>
  <si>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</si>
  <si>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</si>
  <si>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</si>
  <si>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</si>
  <si>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</si>
  <si>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</si>
  <si>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</si>
  <si>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</si>
  <si>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</si>
  <si>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</si>
  <si>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</si>
  <si>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</si>
  <si>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</si>
  <si>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</si>
  <si>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</si>
  <si>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</si>
  <si>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</si>
  <si>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</si>
  <si>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</si>
  <si>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</si>
  <si>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</si>
  <si>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</si>
  <si>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</si>
  <si>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</si>
  <si>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</si>
  <si>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</si>
  <si>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</si>
  <si>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</si>
  <si>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</si>
  <si>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</si>
  <si>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</si>
  <si>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</si>
  <si>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</si>
  <si>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</si>
  <si>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</si>
  <si>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</si>
  <si>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</si>
  <si>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</si>
  <si>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</si>
  <si>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</si>
  <si>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</si>
  <si>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</si>
  <si>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</si>
  <si>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</si>
  <si>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</si>
  <si>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</si>
  <si>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</si>
  <si>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</si>
  <si>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</si>
  <si>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</si>
  <si>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</si>
  <si>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</si>
  <si>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</si>
  <si>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</si>
  <si>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</si>
  <si>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</si>
  <si>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</si>
  <si>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</si>
  <si>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</si>
  <si>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</si>
  <si>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</si>
  <si>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</si>
  <si>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</si>
  <si>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</si>
  <si>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</si>
  <si>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</si>
  <si>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</si>
  <si>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</si>
  <si>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</si>
  <si>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</si>
  <si>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</si>
  <si>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</si>
  <si>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</si>
  <si>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</si>
  <si>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</si>
  <si>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</si>
  <si>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</si>
  <si>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</si>
  <si>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</si>
  <si>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</si>
  <si>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</si>
  <si>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</si>
  <si>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</si>
  <si>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</si>
  <si>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</si>
  <si>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</si>
  <si>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</si>
  <si>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</si>
  <si>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</si>
  <si>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</si>
  <si>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</si>
  <si>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</si>
  <si>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</si>
  <si>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</si>
  <si>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</si>
  <si>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</si>
  <si>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</si>
  <si>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</si>
  <si>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</si>
  <si>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</si>
  <si>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</si>
  <si>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</si>
  <si>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</si>
  <si>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</si>
  <si>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</si>
  <si>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</si>
  <si>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</si>
  <si>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</si>
  <si>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</si>
  <si>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</si>
  <si>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</si>
  <si>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</si>
  <si>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</si>
  <si>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</si>
  <si>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</si>
  <si>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</si>
  <si>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</si>
  <si>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</si>
  <si>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</si>
  <si>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</si>
  <si>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</si>
  <si>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</si>
  <si>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</si>
  <si>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</si>
  <si>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</si>
  <si>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</si>
  <si>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</si>
  <si>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</si>
  <si>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</si>
  <si>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</si>
  <si>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</si>
  <si>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</si>
  <si>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</si>
  <si>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</si>
  <si>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</si>
  <si>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</si>
  <si>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</si>
  <si>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</si>
  <si>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</si>
  <si>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</si>
  <si>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</si>
  <si>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</si>
  <si>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</si>
  <si>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</si>
  <si>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</si>
  <si>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</si>
  <si>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</si>
  <si>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</si>
  <si>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</si>
  <si>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</si>
  <si>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</si>
  <si>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</si>
  <si>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</si>
  <si>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</si>
  <si>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</si>
  <si>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</si>
  <si>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</si>
  <si>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</si>
  <si>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</si>
  <si>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</si>
  <si>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</si>
  <si>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</si>
  <si>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</si>
  <si>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</si>
  <si>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</si>
  <si>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</si>
  <si>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</si>
  <si>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</si>
  <si>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</si>
  <si>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</si>
  <si>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</si>
  <si>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</si>
  <si>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</si>
  <si>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</si>
  <si>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</si>
  <si>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</si>
  <si>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</si>
  <si>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</si>
  <si>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</si>
  <si>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</si>
  <si>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</si>
  <si>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</si>
  <si>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</si>
  <si>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</si>
  <si>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</si>
  <si>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</si>
  <si>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</si>
  <si>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</si>
  <si>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</si>
  <si>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</si>
  <si>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</si>
  <si>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</si>
  <si>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</si>
  <si>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</si>
  <si>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</si>
  <si>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</si>
  <si>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</si>
  <si>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</si>
  <si>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</si>
  <si>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</si>
  <si>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</si>
  <si>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</si>
  <si>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</si>
  <si>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</si>
  <si>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</si>
  <si>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</si>
  <si>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</si>
  <si>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</si>
  <si>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</si>
  <si>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</si>
  <si>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</si>
  <si>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</si>
  <si>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</si>
  <si>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</si>
  <si>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</si>
  <si>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</si>
  <si>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</si>
  <si>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</si>
  <si>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</si>
  <si>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</si>
  <si>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</si>
  <si>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</si>
  <si>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</si>
  <si>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</si>
  <si>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</si>
  <si>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</si>
  <si>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</si>
  <si>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</si>
  <si>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</si>
  <si>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</si>
  <si>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</si>
  <si>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</si>
  <si>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</si>
  <si>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</si>
  <si>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</si>
  <si>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</si>
  <si>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</si>
  <si>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</si>
  <si>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</si>
  <si>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</si>
  <si>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</si>
  <si>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</si>
  <si>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</si>
  <si>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</si>
  <si>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</si>
  <si>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</si>
  <si>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</si>
  <si>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</si>
  <si>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</si>
  <si>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</si>
  <si>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</si>
  <si>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</si>
  <si>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</si>
  <si>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</si>
  <si>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</si>
  <si>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</si>
  <si>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</si>
  <si>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</si>
  <si>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</si>
  <si>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</si>
  <si>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</si>
  <si>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</si>
  <si>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</si>
  <si>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</si>
  <si>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</si>
  <si>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</si>
  <si>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</si>
  <si>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</si>
  <si>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</si>
  <si>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</si>
  <si>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</si>
  <si>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</si>
  <si>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</si>
  <si>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</si>
  <si>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</si>
  <si>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</si>
  <si>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</si>
  <si>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</si>
  <si>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</si>
  <si>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</si>
  <si>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</si>
  <si>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</si>
  <si>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</si>
  <si>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</si>
  <si>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</si>
  <si>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</si>
  <si>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</si>
  <si>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</si>
  <si>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</si>
  <si>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</si>
  <si>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</si>
  <si>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</si>
  <si>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</si>
  <si>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</si>
  <si>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</si>
  <si>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</si>
  <si>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</si>
  <si>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</si>
  <si>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</si>
  <si>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</si>
  <si>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</si>
  <si>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</si>
  <si>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</si>
  <si>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</si>
  <si>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</si>
  <si>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</si>
  <si>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</si>
  <si>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</si>
  <si>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</si>
  <si>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</si>
  <si>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</si>
  <si>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</si>
  <si>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</si>
  <si>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</si>
  <si>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</si>
  <si>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</si>
  <si>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</si>
  <si>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</si>
  <si>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</si>
  <si>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</si>
  <si>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</si>
  <si>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</si>
  <si>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</si>
  <si>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</si>
  <si>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</si>
  <si>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</si>
  <si>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</si>
  <si>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</si>
  <si>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</si>
  <si>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</si>
  <si>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</si>
  <si>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</si>
  <si>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</si>
  <si>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</si>
  <si>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</si>
  <si>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</si>
  <si>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</si>
  <si>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</si>
  <si>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</si>
  <si>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</si>
  <si>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</si>
  <si>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</si>
  <si>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</si>
  <si>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</si>
  <si>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</si>
  <si>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</si>
  <si>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</si>
  <si>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</si>
  <si>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</si>
  <si>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</si>
  <si>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</si>
  <si>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</si>
  <si>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</si>
  <si>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</si>
  <si>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</si>
  <si>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</si>
  <si>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</si>
  <si>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</si>
  <si>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</si>
  <si>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</si>
  <si>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</si>
  <si>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</si>
  <si>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</si>
  <si>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</si>
  <si>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</si>
  <si>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</si>
  <si>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</si>
  <si>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</si>
  <si>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</si>
  <si>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</si>
  <si>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</si>
  <si>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</si>
  <si>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</si>
  <si>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</si>
  <si>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</si>
  <si>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</si>
  <si>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</si>
  <si>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</si>
  <si>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</si>
  <si>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</si>
  <si>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</si>
  <si>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</si>
  <si>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</si>
  <si>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</si>
  <si>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</si>
  <si>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</si>
  <si>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</si>
  <si>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</si>
  <si>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</si>
  <si>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</si>
  <si>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</si>
  <si>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</si>
  <si>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</si>
  <si>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</si>
  <si>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</si>
  <si>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</si>
  <si>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</si>
  <si>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</si>
  <si>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</si>
  <si>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</si>
  <si>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</si>
  <si>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</si>
  <si>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</si>
  <si>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</si>
  <si>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</si>
  <si>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</si>
  <si>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</si>
  <si>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</si>
  <si>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</si>
  <si>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</si>
  <si>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</si>
  <si>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</si>
  <si>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</si>
  <si>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</si>
  <si>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</si>
  <si>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</si>
  <si>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</si>
  <si>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</si>
  <si>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</si>
  <si>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</si>
  <si>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</si>
  <si>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</si>
  <si>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</si>
  <si>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</si>
  <si>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</si>
  <si>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</si>
  <si>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</si>
  <si>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</si>
  <si>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</si>
  <si>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</si>
  <si>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</si>
  <si>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</si>
  <si>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</si>
  <si>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</si>
  <si>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</si>
  <si>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</si>
  <si>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</si>
  <si>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</si>
  <si>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</si>
  <si>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</si>
  <si>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</si>
  <si>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</si>
  <si>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</si>
  <si>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</si>
  <si>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</si>
  <si>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</si>
  <si>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</si>
  <si>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</si>
  <si>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</si>
  <si>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</si>
  <si>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</si>
  <si>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</si>
  <si>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</si>
  <si>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</si>
  <si>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</si>
  <si>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</si>
  <si>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</si>
  <si>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</si>
  <si>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</si>
  <si>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</si>
  <si>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</si>
  <si>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</si>
  <si>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</si>
  <si>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</si>
  <si>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</si>
  <si>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</si>
  <si>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</si>
  <si>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</si>
  <si>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</si>
  <si>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</si>
  <si>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</si>
  <si>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</si>
  <si>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</si>
  <si>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</si>
  <si>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</si>
  <si>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</si>
  <si>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</si>
  <si>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</si>
  <si>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</si>
  <si>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</si>
  <si>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</si>
  <si>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</si>
  <si>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</si>
  <si>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</si>
  <si>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</si>
  <si>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</si>
  <si>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</si>
  <si>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</si>
  <si>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</si>
  <si>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</si>
  <si>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</si>
  <si>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</si>
  <si>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</si>
  <si>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</si>
  <si>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</si>
  <si>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</si>
  <si>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</si>
  <si>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</si>
  <si>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</si>
  <si>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</si>
  <si>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</si>
  <si>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</si>
  <si>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</si>
  <si>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</si>
  <si>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</si>
  <si>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</si>
  <si>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</si>
  <si>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</si>
  <si>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</si>
  <si>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</si>
  <si>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</si>
  <si>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</si>
  <si>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</si>
  <si>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</si>
  <si>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</si>
  <si>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</si>
  <si>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</si>
  <si>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</si>
  <si>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</si>
  <si>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</si>
  <si>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</si>
  <si>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</si>
  <si>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</si>
  <si>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</si>
  <si>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</si>
  <si>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</si>
  <si>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</si>
  <si>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</si>
  <si>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</si>
  <si>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</si>
  <si>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</si>
  <si>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</si>
  <si>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</si>
  <si>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</si>
  <si>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</si>
  <si>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</si>
  <si>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</si>
  <si>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</si>
  <si>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</si>
  <si>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</si>
  <si>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</si>
  <si>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</si>
  <si>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</si>
  <si>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</si>
  <si>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</si>
  <si>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</si>
  <si>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</si>
  <si>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</si>
  <si>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</si>
  <si>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</si>
  <si>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</si>
  <si>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</si>
  <si>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</si>
  <si>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</si>
  <si>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</si>
  <si>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</si>
  <si>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</si>
  <si>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</si>
  <si>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</si>
  <si>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</si>
  <si>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</si>
  <si>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</si>
  <si>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</si>
  <si>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</si>
  <si>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</si>
  <si>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</si>
  <si>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</si>
  <si>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</si>
  <si>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</si>
  <si>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</si>
  <si>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</si>
  <si>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</si>
  <si>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</si>
  <si>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</si>
  <si>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</si>
  <si>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</si>
  <si>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</si>
  <si>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</si>
  <si>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</si>
  <si>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</si>
  <si>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</si>
  <si>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</si>
  <si>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</si>
  <si>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</si>
  <si>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</si>
  <si>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</si>
  <si>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</si>
  <si>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</si>
  <si>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</si>
  <si>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</si>
  <si>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</si>
  <si>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</si>
  <si>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</si>
  <si>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</si>
  <si>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</si>
  <si>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</si>
  <si>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</si>
  <si>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</si>
  <si>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</si>
  <si>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</si>
  <si>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</si>
  <si>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</si>
  <si>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</si>
  <si>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</si>
  <si>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</si>
  <si>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</si>
  <si>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</si>
  <si>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</si>
  <si>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</si>
  <si>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</si>
  <si>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</si>
  <si>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</si>
  <si>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</si>
  <si>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</si>
  <si>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</si>
  <si>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</si>
  <si>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</si>
  <si>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</si>
  <si>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</si>
  <si>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</si>
  <si>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</si>
  <si>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</si>
  <si>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</si>
  <si>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</si>
  <si>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</si>
  <si>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</si>
  <si>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</si>
  <si>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</si>
  <si>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</si>
  <si>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</si>
  <si>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</si>
  <si>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</si>
  <si>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</si>
  <si>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</si>
  <si>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</si>
  <si>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</si>
  <si>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</si>
  <si>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</si>
  <si>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</si>
  <si>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</si>
  <si>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</si>
  <si>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</si>
  <si>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</si>
  <si>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</si>
  <si>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</si>
  <si>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</si>
  <si>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</si>
  <si>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</si>
  <si>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</si>
  <si>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</si>
  <si>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</si>
  <si>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</si>
  <si>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</si>
  <si>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</si>
  <si>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</si>
  <si>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</si>
  <si>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</si>
  <si>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</si>
  <si>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</si>
  <si>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</si>
  <si>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</si>
  <si>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</si>
  <si>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</si>
  <si>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</si>
  <si>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</si>
  <si>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</si>
  <si>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</si>
  <si>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</si>
  <si>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</si>
  <si>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</si>
  <si>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</si>
  <si>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</si>
  <si>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</si>
  <si>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</si>
  <si>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</si>
  <si>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</si>
  <si>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</si>
  <si>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</si>
  <si>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</si>
  <si>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</si>
  <si>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</si>
  <si>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</si>
  <si>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</si>
  <si>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</si>
  <si>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</si>
  <si>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</si>
  <si>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</si>
  <si>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</si>
  <si>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</si>
  <si>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</si>
  <si>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</si>
  <si>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</si>
  <si>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</si>
  <si>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</si>
  <si>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</si>
  <si>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</si>
  <si>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</si>
  <si>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</si>
  <si>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</si>
  <si>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</si>
  <si>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</si>
  <si>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</si>
  <si>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</si>
  <si>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</si>
  <si>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</si>
  <si>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</si>
  <si>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</si>
  <si>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</si>
  <si>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</si>
  <si>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</si>
  <si>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</si>
  <si>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</si>
  <si>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</si>
  <si>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</si>
  <si>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</si>
  <si>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</si>
  <si>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</si>
  <si>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</si>
  <si>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</si>
  <si>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</si>
  <si>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</si>
  <si>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</si>
  <si>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</si>
  <si>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</si>
  <si>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</si>
  <si>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</si>
  <si>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</si>
  <si>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</si>
  <si>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</si>
  <si>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</si>
  <si>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</si>
  <si>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</si>
  <si>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</si>
  <si>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</si>
  <si>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</si>
  <si>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</si>
  <si>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</si>
  <si>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</si>
  <si>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</si>
  <si>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</si>
  <si>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</si>
  <si>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</si>
  <si>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</si>
  <si>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</si>
  <si>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</si>
  <si>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</si>
  <si>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</si>
  <si>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</si>
  <si>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</si>
  <si>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</si>
  <si>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</si>
  <si>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</si>
  <si>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</si>
  <si>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</si>
  <si>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</si>
  <si>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</si>
  <si>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</si>
  <si>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</si>
  <si>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</si>
  <si>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</si>
  <si>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</si>
  <si>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</si>
  <si>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</si>
  <si>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</si>
  <si>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</si>
  <si>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</si>
  <si>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</si>
  <si>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</si>
  <si>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</si>
  <si>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</si>
  <si>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</si>
  <si>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</si>
  <si>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</si>
  <si>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</si>
  <si>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</si>
  <si>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</si>
  <si>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</si>
  <si>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</si>
  <si>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</si>
  <si>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</si>
  <si>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</si>
  <si>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</si>
  <si>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</si>
  <si>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</si>
  <si>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</si>
  <si>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</si>
  <si>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</si>
  <si>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</si>
  <si>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</si>
  <si>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</si>
  <si>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</si>
  <si>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</si>
  <si>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</si>
  <si>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</si>
  <si>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</si>
  <si>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</si>
  <si>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</si>
  <si>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</si>
  <si>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</si>
  <si>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</si>
  <si>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</si>
  <si>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</si>
  <si>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</si>
  <si>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</si>
  <si>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</si>
  <si>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</si>
  <si>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</si>
  <si>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</si>
  <si>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</si>
  <si>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</si>
  <si>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</si>
  <si>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</si>
  <si>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</si>
  <si>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</si>
  <si>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</si>
  <si>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</si>
  <si>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</si>
  <si>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</si>
  <si>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</si>
  <si>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</si>
  <si>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</si>
  <si>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</si>
  <si>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</si>
  <si>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</si>
  <si>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</si>
  <si>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</si>
  <si>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</si>
  <si>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</si>
  <si>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</si>
  <si>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</si>
  <si>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</si>
  <si>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</si>
  <si>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</si>
  <si>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</si>
  <si>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</si>
  <si>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</si>
  <si>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</si>
  <si>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</si>
  <si>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</si>
  <si>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</si>
  <si>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</si>
  <si>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</si>
  <si>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</si>
  <si>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</si>
  <si>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</si>
  <si>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</si>
  <si>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</si>
  <si>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</si>
  <si>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</si>
  <si>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</si>
  <si>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</si>
  <si>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</si>
  <si>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</si>
  <si>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</si>
  <si>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</si>
  <si>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</si>
  <si>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</si>
  <si>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</si>
  <si>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</si>
  <si>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</si>
  <si>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</si>
  <si>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</si>
  <si>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</si>
  <si>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</si>
  <si>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</si>
  <si>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</si>
  <si>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</si>
  <si>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</si>
  <si>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</si>
  <si>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</si>
  <si>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</si>
  <si>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</si>
  <si>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</si>
  <si>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</si>
  <si>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</si>
  <si>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</si>
  <si>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</si>
  <si>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</si>
  <si>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</si>
  <si>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</si>
  <si>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</si>
  <si>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</si>
  <si>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</si>
  <si>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</si>
  <si>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</si>
  <si>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</si>
  <si>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</si>
  <si>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</si>
  <si>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</si>
  <si>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</si>
  <si>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</si>
  <si>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</si>
  <si>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</si>
  <si>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</si>
  <si>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</si>
  <si>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</si>
  <si>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</si>
  <si>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</si>
  <si>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</si>
  <si>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</si>
  <si>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</si>
  <si>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</si>
  <si>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</si>
  <si>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</si>
  <si>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</si>
  <si>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</si>
  <si>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</si>
  <si>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</si>
  <si>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</si>
  <si>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</si>
  <si>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</si>
  <si>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</si>
  <si>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</si>
  <si>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</si>
  <si>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</si>
  <si>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</si>
  <si>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</si>
  <si>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</si>
  <si>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</si>
  <si>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</si>
  <si>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</si>
  <si>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</si>
  <si>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</si>
  <si>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</si>
  <si>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</si>
  <si>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</si>
  <si>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</si>
  <si>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</si>
  <si>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</si>
  <si>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</si>
  <si>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</si>
  <si>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</si>
  <si>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</si>
  <si>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</si>
  <si>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</si>
  <si>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</si>
  <si>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</si>
  <si>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</si>
  <si>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</si>
  <si>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</si>
  <si>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</si>
  <si>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</si>
  <si>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</si>
  <si>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</si>
  <si>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</si>
  <si>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</si>
  <si>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</si>
  <si>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</si>
  <si>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</si>
  <si>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</si>
  <si>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</si>
  <si>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</si>
  <si>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</si>
  <si>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</si>
  <si>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</si>
  <si>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</si>
  <si>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</si>
  <si>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</si>
  <si>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</si>
  <si>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</si>
  <si>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</si>
  <si>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</si>
  <si>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</si>
  <si>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</si>
  <si>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</si>
  <si>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</si>
  <si>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</si>
  <si>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</si>
  <si>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</si>
  <si>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</si>
  <si>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</si>
  <si>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</si>
  <si>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</si>
  <si>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</si>
  <si>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</si>
  <si>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</si>
  <si>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</si>
  <si>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</si>
  <si>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</si>
  <si>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</si>
  <si>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</si>
  <si>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</si>
  <si>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</si>
  <si>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</si>
  <si>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</si>
  <si>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</si>
  <si>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</si>
  <si>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</si>
  <si>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</si>
  <si>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</si>
  <si>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</si>
  <si>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</si>
  <si>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</si>
  <si>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</si>
  <si>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</si>
  <si>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</si>
  <si>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</si>
  <si>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</si>
  <si>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</si>
  <si>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</si>
  <si>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</si>
  <si>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</si>
  <si>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</si>
  <si>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</si>
  <si>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</si>
  <si>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</si>
  <si>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</si>
  <si>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</si>
  <si>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</si>
  <si>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</si>
  <si>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</si>
  <si>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</si>
  <si>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</si>
  <si>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</si>
  <si>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</si>
  <si>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</si>
  <si>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</si>
  <si>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</si>
  <si>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</si>
  <si>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</si>
  <si>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</si>
  <si>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</si>
  <si>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</si>
  <si>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</si>
  <si>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</si>
  <si>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</si>
  <si>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</si>
  <si>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</si>
  <si>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</si>
  <si>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</si>
  <si>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</si>
  <si>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</si>
  <si>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</si>
  <si>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</si>
  <si>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</si>
  <si>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</si>
  <si>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</si>
  <si>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</si>
  <si>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</si>
  <si>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</si>
  <si>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</si>
  <si>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</si>
  <si>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</si>
  <si>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</si>
  <si>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</si>
  <si>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</si>
  <si>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</si>
  <si>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</si>
  <si>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</si>
  <si>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</si>
  <si>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</si>
  <si>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</si>
  <si>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</si>
  <si>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</si>
  <si>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</si>
  <si>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</si>
  <si>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</si>
  <si>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</si>
  <si>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</si>
  <si>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</si>
  <si>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</si>
  <si>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</si>
  <si>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</si>
  <si>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</si>
  <si>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</si>
  <si>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</si>
  <si>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</si>
  <si>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</si>
  <si>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</si>
  <si>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</si>
  <si>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</si>
  <si>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</si>
  <si>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</si>
  <si>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</si>
  <si>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</si>
  <si>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</si>
  <si>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</si>
  <si>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</si>
  <si>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</si>
  <si>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</si>
  <si>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</si>
  <si>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</si>
  <si>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</si>
  <si>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</si>
  <si>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</si>
  <si>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</si>
  <si>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</si>
  <si>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</si>
  <si>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</si>
  <si>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</si>
  <si>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</si>
  <si>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</si>
  <si>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</si>
  <si>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</si>
  <si>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</si>
  <si>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</si>
  <si>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</si>
  <si>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</si>
  <si>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</si>
  <si>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</si>
  <si>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</si>
  <si>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</si>
  <si>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</si>
  <si>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</si>
  <si>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</si>
  <si>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</si>
  <si>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</si>
  <si>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</si>
  <si>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</si>
  <si>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</si>
  <si>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</si>
  <si>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</si>
  <si>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</si>
  <si>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</si>
  <si>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</si>
  <si>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</si>
  <si>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</si>
  <si>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</si>
  <si>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</si>
  <si>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</si>
  <si>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</si>
  <si>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</si>
  <si>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</si>
  <si>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</si>
  <si>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</si>
  <si>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</si>
  <si>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</si>
  <si>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</si>
  <si>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</si>
  <si>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</si>
  <si>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</si>
  <si>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</si>
  <si>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</si>
  <si>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</si>
  <si>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</si>
  <si>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</si>
  <si>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</si>
  <si>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</si>
  <si>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</si>
  <si>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</si>
  <si>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</si>
  <si>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</si>
  <si>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</si>
  <si>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</si>
  <si>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</si>
  <si>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</si>
  <si>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</si>
  <si>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</si>
  <si>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</si>
  <si>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</si>
  <si>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</si>
  <si>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</si>
  <si>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</si>
  <si>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</si>
  <si>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</si>
  <si>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</si>
  <si>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</si>
  <si>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</si>
  <si>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</si>
  <si>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</si>
  <si>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</si>
  <si>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</si>
  <si>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</si>
  <si>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</si>
  <si>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</si>
  <si>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</si>
  <si>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</si>
  <si>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</si>
  <si>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</si>
  <si>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</si>
  <si>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</si>
  <si>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</si>
  <si>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</si>
  <si>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</si>
  <si>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</si>
  <si>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</si>
  <si>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</si>
  <si>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</si>
  <si>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</si>
  <si>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</si>
  <si>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</si>
  <si>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</si>
  <si>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</si>
  <si>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</si>
  <si>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</si>
  <si>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</si>
  <si>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</si>
  <si>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</si>
  <si>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</si>
  <si>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</si>
  <si>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</si>
  <si>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</si>
  <si>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</si>
  <si>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</si>
  <si>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</si>
  <si>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</si>
  <si>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</si>
  <si>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</si>
  <si>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</si>
  <si>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</si>
  <si>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</si>
  <si>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</si>
  <si>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</si>
  <si>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</si>
  <si>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</si>
  <si>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</si>
  <si>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</si>
  <si>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</si>
  <si>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</si>
  <si>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</si>
  <si>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</si>
  <si>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</si>
  <si>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</si>
  <si>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</si>
  <si>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</si>
  <si>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</si>
  <si>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</si>
  <si>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</si>
  <si>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</si>
  <si>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</si>
  <si>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</si>
  <si>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</si>
  <si>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</si>
  <si>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</si>
  <si>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</si>
  <si>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</si>
  <si>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</si>
  <si>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</si>
  <si>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</si>
  <si>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</si>
  <si>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</si>
  <si>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</si>
  <si>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</si>
  <si>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</si>
  <si>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</si>
  <si>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</si>
  <si>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</si>
  <si>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</si>
  <si>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</si>
  <si>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</si>
  <si>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</si>
  <si>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</si>
  <si>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</si>
  <si>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</si>
  <si>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</si>
  <si>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</si>
  <si>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</si>
  <si>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</si>
  <si>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</si>
  <si>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</si>
  <si>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</si>
  <si>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</si>
  <si>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</si>
  <si>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</si>
  <si>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</si>
  <si>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</si>
  <si>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</si>
  <si>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</si>
  <si>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</si>
  <si>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</si>
  <si>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</si>
  <si>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</si>
  <si>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</si>
  <si>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</si>
  <si>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</si>
  <si>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</si>
  <si>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</si>
  <si>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</si>
  <si>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</si>
  <si>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</si>
  <si>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</si>
  <si>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</si>
  <si>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</si>
  <si>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</si>
  <si>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</si>
  <si>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</si>
  <si>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</si>
  <si>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</si>
  <si>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</si>
  <si>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</si>
  <si>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</si>
  <si>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</si>
  <si>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</si>
  <si>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</si>
  <si>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</si>
  <si>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</si>
  <si>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</si>
  <si>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</si>
  <si>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</si>
  <si>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</si>
  <si>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</si>
  <si>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</si>
  <si>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</si>
  <si>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</si>
  <si>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</si>
  <si>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</si>
  <si>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</si>
  <si>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</si>
  <si>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</si>
  <si>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</si>
  <si>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</si>
  <si>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</si>
  <si>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</si>
  <si>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</si>
  <si>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</si>
  <si>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</si>
  <si>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</si>
  <si>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</si>
  <si>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</si>
  <si>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</si>
  <si>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</si>
  <si>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</si>
  <si>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</si>
  <si>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</si>
  <si>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</si>
  <si>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</si>
  <si>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</si>
  <si>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</si>
  <si>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</si>
  <si>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</si>
  <si>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</si>
  <si>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</si>
  <si>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</si>
  <si>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</si>
  <si>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</si>
  <si>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</si>
  <si>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</si>
  <si>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</si>
  <si>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</si>
  <si>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</si>
  <si>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</si>
  <si>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</si>
  <si>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</si>
  <si>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</si>
  <si>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</si>
  <si>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</si>
  <si>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</si>
  <si>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</si>
  <si>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</si>
  <si>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</si>
  <si>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</si>
  <si>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</si>
  <si>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</si>
  <si>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</si>
  <si>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</si>
  <si>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</si>
  <si>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</si>
  <si>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</si>
  <si>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</si>
  <si>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</si>
  <si>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</si>
  <si>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</si>
  <si>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</si>
  <si>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</si>
  <si>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</si>
  <si>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</si>
  <si>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</si>
  <si>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</si>
  <si>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</si>
  <si>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</si>
  <si>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</si>
  <si>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</si>
  <si>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</si>
  <si>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</si>
  <si>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</si>
  <si>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</si>
  <si>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</si>
  <si>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</si>
  <si>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</si>
  <si>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</si>
  <si>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</si>
  <si>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</si>
  <si>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</si>
  <si>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</si>
  <si>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</si>
  <si>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</si>
  <si>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</si>
  <si>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</si>
  <si>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</si>
  <si>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</si>
  <si>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</si>
  <si>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</si>
  <si>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</si>
  <si>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</si>
  <si>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</si>
  <si>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</si>
  <si>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</si>
  <si>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</si>
  <si>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</si>
  <si>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</si>
  <si>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</si>
  <si>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</si>
  <si>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</si>
  <si>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</si>
  <si>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</si>
  <si>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</si>
  <si>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</si>
  <si>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</si>
  <si>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</si>
  <si>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</si>
  <si>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</si>
  <si>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</si>
  <si>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</si>
  <si>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</si>
  <si>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</si>
  <si>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</si>
  <si>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</si>
  <si>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</si>
  <si>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</si>
  <si>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</si>
  <si>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</si>
  <si>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</si>
  <si>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</si>
  <si>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</si>
  <si>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</si>
  <si>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</si>
  <si>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</si>
  <si>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</si>
  <si>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</si>
  <si>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</si>
  <si>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</si>
  <si>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</si>
  <si>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</si>
  <si>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</si>
  <si>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</si>
  <si>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</si>
  <si>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</si>
  <si>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</si>
  <si>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</si>
  <si>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</si>
  <si>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</si>
  <si>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</si>
  <si>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</si>
  <si>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</si>
  <si>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</si>
  <si>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</si>
  <si>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</si>
  <si>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</si>
  <si>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</si>
  <si>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</si>
  <si>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</si>
  <si>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</si>
  <si>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</si>
  <si>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</si>
  <si>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</si>
  <si>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</si>
  <si>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</si>
  <si>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</si>
  <si>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</si>
  <si>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</si>
  <si>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</si>
  <si>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</si>
  <si>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</si>
  <si>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</si>
  <si>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</si>
  <si>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</si>
  <si>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</si>
  <si>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</si>
  <si>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</si>
  <si>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</si>
  <si>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</si>
  <si>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</si>
  <si>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</si>
  <si>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</si>
  <si>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</si>
  <si>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</si>
  <si>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</si>
  <si>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</si>
  <si>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</si>
  <si>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</si>
  <si>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</si>
  <si>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</si>
  <si>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</si>
  <si>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</si>
  <si>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</si>
  <si>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</si>
  <si>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</si>
  <si>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</si>
  <si>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</si>
  <si>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</si>
  <si>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</si>
  <si>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</si>
  <si>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</si>
  <si>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</si>
  <si>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</si>
  <si>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</si>
  <si>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</si>
  <si>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</si>
  <si>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</si>
  <si>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</si>
  <si>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</si>
  <si>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</si>
  <si>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</si>
  <si>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</si>
  <si>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</si>
  <si>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</si>
  <si>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</si>
  <si>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</si>
  <si>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</si>
  <si>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</si>
  <si>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</si>
  <si>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</si>
  <si>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</si>
  <si>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</si>
  <si>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</si>
  <si>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</si>
  <si>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</si>
  <si>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</si>
  <si>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</si>
  <si>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</si>
  <si>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</si>
  <si>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</si>
  <si>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</si>
  <si>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</si>
  <si>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</si>
  <si>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</si>
  <si>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</si>
  <si>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</si>
  <si>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</si>
  <si>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</si>
  <si>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</si>
  <si>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</si>
  <si>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</si>
  <si>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</si>
  <si>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</si>
  <si>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</si>
  <si>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</si>
  <si>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</si>
  <si>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</si>
  <si>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</si>
  <si>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</si>
  <si>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</si>
  <si>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</si>
  <si>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</si>
  <si>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</si>
  <si>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</si>
  <si>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</si>
  <si>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</si>
  <si>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</si>
  <si>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</si>
  <si>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</si>
  <si>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</si>
  <si>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</si>
  <si>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</si>
  <si>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</si>
  <si>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</si>
  <si>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</si>
  <si>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</si>
  <si>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</si>
  <si>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</si>
  <si>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</si>
  <si>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</si>
  <si>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</si>
  <si>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</si>
  <si>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</si>
  <si>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</si>
  <si>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</si>
  <si>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</si>
  <si>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</si>
  <si>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</si>
  <si>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</si>
  <si>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</si>
  <si>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</si>
  <si>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</si>
  <si>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</si>
  <si>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</si>
  <si>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</si>
  <si>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</si>
  <si>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</si>
  <si>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</si>
  <si>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</si>
  <si>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</si>
  <si>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</si>
  <si>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</si>
  <si>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</si>
  <si>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</si>
  <si>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</si>
  <si>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</si>
  <si>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</si>
  <si>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</si>
  <si>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</si>
  <si>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</si>
  <si>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</si>
  <si>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</si>
  <si>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</si>
  <si>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</si>
  <si>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</si>
  <si>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</si>
  <si>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</si>
  <si>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</si>
  <si>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</si>
  <si>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</si>
  <si>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</si>
  <si>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</si>
  <si>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</si>
  <si>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</si>
  <si>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</si>
  <si>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</si>
  <si>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</si>
  <si>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</si>
  <si>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</si>
  <si>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</si>
  <si>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</si>
  <si>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</si>
  <si>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</si>
  <si>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</si>
  <si>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</si>
  <si>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</si>
  <si>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</si>
  <si>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</si>
  <si>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</si>
  <si>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</si>
  <si>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</si>
  <si>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</si>
  <si>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</si>
  <si>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</si>
  <si>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</si>
  <si>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</si>
  <si>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</si>
  <si>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</si>
  <si>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</si>
  <si>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</si>
  <si>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</si>
  <si>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</si>
  <si>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</si>
  <si>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</si>
  <si>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</si>
  <si>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</si>
  <si>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</si>
  <si>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</si>
  <si>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</si>
  <si>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</si>
  <si>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</si>
  <si>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</si>
  <si>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</si>
  <si>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</si>
  <si>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</si>
  <si>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</si>
  <si>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</si>
  <si>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</si>
  <si>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</si>
  <si>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</si>
  <si>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</si>
  <si>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</si>
  <si>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</si>
  <si>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</si>
  <si>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</si>
  <si>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</si>
  <si>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</si>
  <si>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</si>
  <si>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</si>
  <si>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</si>
  <si>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</si>
  <si>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</si>
  <si>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</si>
  <si>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</si>
  <si>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</si>
  <si>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</si>
  <si>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</si>
  <si>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</si>
  <si>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</si>
  <si>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</si>
  <si>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</si>
  <si>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</si>
  <si>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</si>
  <si>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</si>
  <si>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</si>
  <si>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</si>
  <si>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</si>
  <si>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</si>
  <si>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</si>
  <si>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</si>
  <si>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</si>
  <si>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</si>
  <si>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</si>
  <si>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</si>
  <si>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</si>
  <si>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</si>
  <si>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</si>
  <si>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</si>
  <si>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</si>
  <si>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</si>
  <si>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</si>
  <si>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</si>
  <si>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</si>
  <si>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</si>
  <si>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</si>
  <si>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</si>
  <si>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</si>
  <si>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</si>
  <si>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</si>
  <si>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</si>
  <si>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</si>
  <si>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</si>
  <si>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</si>
  <si>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</si>
  <si>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</si>
  <si>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</si>
  <si>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</si>
  <si>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</si>
  <si>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</si>
  <si>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</si>
  <si>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</si>
  <si>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</si>
  <si>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</si>
  <si>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</si>
  <si>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</si>
  <si>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</si>
  <si>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</si>
  <si>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</si>
  <si>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</si>
  <si>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</si>
  <si>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</si>
  <si>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</si>
  <si>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</si>
  <si>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</si>
  <si>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</si>
  <si>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</si>
  <si>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</si>
  <si>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</si>
  <si>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</si>
  <si>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</si>
  <si>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</si>
  <si>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</si>
  <si>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</si>
  <si>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</si>
  <si>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</si>
  <si>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</si>
  <si>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</si>
  <si>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</si>
  <si>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</si>
  <si>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</si>
  <si>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</si>
  <si>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</si>
  <si>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</si>
  <si>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</si>
  <si>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</si>
  <si>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</si>
  <si>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</si>
  <si>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</si>
  <si>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</si>
  <si>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</si>
  <si>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</si>
  <si>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</si>
  <si>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</si>
  <si>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</si>
  <si>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</si>
  <si>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</si>
  <si>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</si>
  <si>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</si>
  <si>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</si>
  <si>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</si>
  <si>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</si>
  <si>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</si>
  <si>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</si>
  <si>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</si>
  <si>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</si>
  <si>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</si>
  <si>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</si>
  <si>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</si>
  <si>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</si>
  <si>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</si>
  <si>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</si>
  <si>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</si>
  <si>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</si>
  <si>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</si>
  <si>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</si>
  <si>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</si>
  <si>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</si>
  <si>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</si>
  <si>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</si>
  <si>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</si>
  <si>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</si>
  <si>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</si>
  <si>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</si>
  <si>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</si>
  <si>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</si>
  <si>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</si>
  <si>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</si>
  <si>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</si>
  <si>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</si>
  <si>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</si>
  <si>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</si>
  <si>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</si>
  <si>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</si>
  <si>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</si>
  <si>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</si>
  <si>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</si>
  <si>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</si>
  <si>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</si>
  <si>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</si>
  <si>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</si>
  <si>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</si>
  <si>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</si>
  <si>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</si>
  <si>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</si>
  <si>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</si>
  <si>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</si>
  <si>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</si>
  <si>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</si>
  <si>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</si>
  <si>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</si>
  <si>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</si>
  <si>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</si>
  <si>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</si>
  <si>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</si>
  <si>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</si>
  <si>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</si>
  <si>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</si>
  <si>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</si>
  <si>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</si>
  <si>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</si>
  <si>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</si>
  <si>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</si>
  <si>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</si>
  <si>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</si>
  <si>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</si>
  <si>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</si>
  <si>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</si>
  <si>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</si>
  <si>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</si>
  <si>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</si>
  <si>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</si>
  <si>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</si>
  <si>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</si>
  <si>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</si>
  <si>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</si>
  <si>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</si>
  <si>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</si>
  <si>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</si>
  <si>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</si>
  <si>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</si>
  <si>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</si>
  <si>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</si>
  <si>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</si>
  <si>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</si>
  <si>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</si>
  <si>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</si>
  <si>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</si>
  <si>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</si>
  <si>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</si>
  <si>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</si>
  <si>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</si>
  <si>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</si>
  <si>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</si>
  <si>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</si>
  <si>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</si>
  <si>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</si>
  <si>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</si>
  <si>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</si>
  <si>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</si>
  <si>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</si>
  <si>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</si>
  <si>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</si>
  <si>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</si>
  <si>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</si>
  <si>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</si>
  <si>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</si>
  <si>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</si>
  <si>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</si>
  <si>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</si>
  <si>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</si>
  <si>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</si>
  <si>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</si>
  <si>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</si>
  <si>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</si>
  <si>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</si>
  <si>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</si>
  <si>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</si>
  <si>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</si>
  <si>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</si>
  <si>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</si>
  <si>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</si>
  <si>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</si>
  <si>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</si>
  <si>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</si>
  <si>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</si>
  <si>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</si>
  <si>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</si>
  <si>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</si>
  <si>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</si>
  <si>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</si>
  <si>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</si>
  <si>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</si>
  <si>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</si>
  <si>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</si>
  <si>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</si>
  <si>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</si>
  <si>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</si>
  <si>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</si>
  <si>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</si>
  <si>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</si>
  <si>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</si>
  <si>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</si>
  <si>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</si>
  <si>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</si>
  <si>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</si>
  <si>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</si>
  <si>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</si>
  <si>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</si>
  <si>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</si>
  <si>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</si>
  <si>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</si>
  <si>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</si>
  <si>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</si>
  <si>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</si>
  <si>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</si>
  <si>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</si>
  <si>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</si>
  <si>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</si>
  <si>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</si>
  <si>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</si>
  <si>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</si>
  <si>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</si>
  <si>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</si>
  <si>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</si>
  <si>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</si>
  <si>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</si>
  <si>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</si>
  <si>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</si>
  <si>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</si>
  <si>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</si>
  <si>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</si>
  <si>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</si>
  <si>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</si>
  <si>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</si>
  <si>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</si>
  <si>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</si>
  <si>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</si>
  <si>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</si>
  <si>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</si>
  <si>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</si>
  <si>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</si>
  <si>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</si>
  <si>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</si>
  <si>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</si>
  <si>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</si>
  <si>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</si>
  <si>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</si>
  <si>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</si>
  <si>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</si>
  <si>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</si>
  <si>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</si>
  <si>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</si>
  <si>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</si>
  <si>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</si>
  <si>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</si>
  <si>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</si>
  <si>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</si>
  <si>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</si>
  <si>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</si>
  <si>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</si>
  <si>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</si>
  <si>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</si>
  <si>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</si>
  <si>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</si>
  <si>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</si>
  <si>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</si>
  <si>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</si>
  <si>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</si>
  <si>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</si>
  <si>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</si>
  <si>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</si>
  <si>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</si>
  <si>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</si>
  <si>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</si>
  <si>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</si>
  <si>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</si>
  <si>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</si>
  <si>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</si>
  <si>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</si>
  <si>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</si>
  <si>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</si>
  <si>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</si>
  <si>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</si>
  <si>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</si>
  <si>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</si>
  <si>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</si>
  <si>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</si>
  <si>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</si>
  <si>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</si>
  <si>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</si>
  <si>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</si>
  <si>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</si>
  <si>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</si>
  <si>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</si>
  <si>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</si>
  <si>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</si>
  <si>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</si>
  <si>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</si>
  <si>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</si>
  <si>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</si>
  <si>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</si>
  <si>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</si>
  <si>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</si>
  <si>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</si>
  <si>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</si>
  <si>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</si>
  <si>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</si>
  <si>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</si>
  <si>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</si>
  <si>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</si>
  <si>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</si>
  <si>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</si>
  <si>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</si>
  <si>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</si>
  <si>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</si>
  <si>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</si>
  <si>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</si>
  <si>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</si>
  <si>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</si>
  <si>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</si>
  <si>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</si>
  <si>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</si>
  <si>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</si>
  <si>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</si>
  <si>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</si>
  <si>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</si>
  <si>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</si>
  <si>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</si>
  <si>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</si>
  <si>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</si>
  <si>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</si>
  <si>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</si>
  <si>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</si>
  <si>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</si>
  <si>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</si>
  <si>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</si>
  <si>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</si>
  <si>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</si>
  <si>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</si>
  <si>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</si>
  <si>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</si>
  <si>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</si>
  <si>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</si>
  <si>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</si>
  <si>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</si>
  <si>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</si>
  <si>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</si>
  <si>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</si>
  <si>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</si>
  <si>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</si>
  <si>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</si>
  <si>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</si>
  <si>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</si>
  <si>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</si>
  <si>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</si>
  <si>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</si>
  <si>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</si>
  <si>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</si>
  <si>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</si>
  <si>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</si>
  <si>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</si>
  <si>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</si>
  <si>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</si>
  <si>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</si>
  <si>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</si>
  <si>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</si>
  <si>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</si>
  <si>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</si>
  <si>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</si>
  <si>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</si>
  <si>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</si>
  <si>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</si>
  <si>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</si>
  <si>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</si>
  <si>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</si>
  <si>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</si>
  <si>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</si>
  <si>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</si>
  <si>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</si>
  <si>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</si>
  <si>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</si>
  <si>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</si>
  <si>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</si>
  <si>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</si>
  <si>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</si>
  <si>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</si>
  <si>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</si>
  <si>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</si>
  <si>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</si>
  <si>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</si>
  <si>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</si>
  <si>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</si>
  <si>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</si>
  <si>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</si>
  <si>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</si>
  <si>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</si>
  <si>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</si>
  <si>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</si>
  <si>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</si>
  <si>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</si>
  <si>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</si>
  <si>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</si>
  <si>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</si>
  <si>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</si>
  <si>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</si>
  <si>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</si>
  <si>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</si>
  <si>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</si>
  <si>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</si>
  <si>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</si>
  <si>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</si>
  <si>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</si>
  <si>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</si>
  <si>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</si>
  <si>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</si>
  <si>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</si>
  <si>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</si>
  <si>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</si>
  <si>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</si>
  <si>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</si>
  <si>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</si>
  <si>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</si>
  <si>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</si>
  <si>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</si>
  <si>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</si>
  <si>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</si>
  <si>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</si>
  <si>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</si>
  <si>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</si>
  <si>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</si>
  <si>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</si>
  <si>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</si>
  <si>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</si>
  <si>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</si>
  <si>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</si>
  <si>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</si>
  <si>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</si>
  <si>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</si>
  <si>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</si>
  <si>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</si>
  <si>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</si>
  <si>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</si>
  <si>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</si>
  <si>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</si>
  <si>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</si>
  <si>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</si>
  <si>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</si>
  <si>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</si>
  <si>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</si>
  <si>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</si>
  <si>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</si>
  <si>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</si>
  <si>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</si>
  <si>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</si>
  <si>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</si>
  <si>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</si>
  <si>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</si>
  <si>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</si>
  <si>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</si>
  <si>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</si>
  <si>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</si>
  <si>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</si>
  <si>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</si>
  <si>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</si>
  <si>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</si>
  <si>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</si>
  <si>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</si>
  <si>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</si>
  <si>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</si>
  <si>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</si>
  <si>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</si>
  <si>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</si>
  <si>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</si>
  <si>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</si>
  <si>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</si>
  <si>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</si>
  <si>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</si>
  <si>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</si>
  <si>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</si>
  <si>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</si>
  <si>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</si>
  <si>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</si>
  <si>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</si>
  <si>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</si>
  <si>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</si>
  <si>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</si>
  <si>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</si>
  <si>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</si>
  <si>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</si>
  <si>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</si>
  <si>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</si>
  <si>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</si>
  <si>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</si>
  <si>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</si>
  <si>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</si>
  <si>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</si>
  <si>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</si>
  <si>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</si>
  <si>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</si>
  <si>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</si>
  <si>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</si>
  <si>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</si>
  <si>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</si>
  <si>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</si>
  <si>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</si>
  <si>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</si>
  <si>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</si>
  <si>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</si>
  <si>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</si>
  <si>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</si>
  <si>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</si>
  <si>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</si>
  <si>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</si>
  <si>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</si>
  <si>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</si>
  <si>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</si>
  <si>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</si>
  <si>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</si>
  <si>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</si>
  <si>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</si>
  <si>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</si>
  <si>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</si>
  <si>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</si>
  <si>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</si>
  <si>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</si>
  <si>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</si>
  <si>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</si>
  <si>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</si>
  <si>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</si>
  <si>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</si>
  <si>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</si>
  <si>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</si>
  <si>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</si>
  <si>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</si>
  <si>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</si>
  <si>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</si>
  <si>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</si>
  <si>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</si>
  <si>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</si>
  <si>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</si>
  <si>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</si>
  <si>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</si>
  <si>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</si>
  <si>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</si>
  <si>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</si>
  <si>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</si>
  <si>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</si>
  <si>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</si>
  <si>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</si>
  <si>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</si>
  <si>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</si>
  <si>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</si>
  <si>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</si>
  <si>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</si>
  <si>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</si>
  <si>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</si>
  <si>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</si>
  <si>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</si>
  <si>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</si>
  <si>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</si>
  <si>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</si>
  <si>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</si>
  <si>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</si>
  <si>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</si>
  <si>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</si>
  <si>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</si>
  <si>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</si>
  <si>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</si>
  <si>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</si>
  <si>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</si>
  <si>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</si>
  <si>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</si>
  <si>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</si>
  <si>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</si>
  <si>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</si>
  <si>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</si>
  <si>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</si>
  <si>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</si>
  <si>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</si>
  <si>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</si>
  <si>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</si>
  <si>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</si>
  <si>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</si>
  <si>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</si>
  <si>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</si>
  <si>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</si>
  <si>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</si>
  <si>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</si>
  <si>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</si>
  <si>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</si>
  <si>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</si>
  <si>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</si>
  <si>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</si>
  <si>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</si>
  <si>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</si>
  <si>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</si>
  <si>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</si>
  <si>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</si>
  <si>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</si>
  <si>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</si>
  <si>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</si>
  <si>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</si>
  <si>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</si>
  <si>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</si>
  <si>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</si>
  <si>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</si>
  <si>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</si>
  <si>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</si>
  <si>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</si>
  <si>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</si>
  <si>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</si>
  <si>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</si>
  <si>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</si>
  <si>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</si>
  <si>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</si>
  <si>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</si>
  <si>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</si>
  <si>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</si>
  <si>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</si>
  <si>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</si>
  <si>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</si>
  <si>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</si>
  <si>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</si>
  <si>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</si>
  <si>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</si>
  <si>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</si>
  <si>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</si>
  <si>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</si>
  <si>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</si>
  <si>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</si>
  <si>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</si>
  <si>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</si>
  <si>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</si>
  <si>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</si>
  <si>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</si>
  <si>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</si>
  <si>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</si>
  <si>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</si>
  <si>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</si>
  <si>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</si>
  <si>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</si>
  <si>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</si>
  <si>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</si>
  <si>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</si>
  <si>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</si>
  <si>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</si>
  <si>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</si>
  <si>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</si>
  <si>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</si>
  <si>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</si>
  <si>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</si>
  <si>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</si>
  <si>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</si>
  <si>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</si>
  <si>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</si>
  <si>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</si>
  <si>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</si>
  <si>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</si>
  <si>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</si>
  <si>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</si>
  <si>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</si>
  <si>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</si>
  <si>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</si>
  <si>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</si>
  <si>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</si>
  <si>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</si>
  <si>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</si>
  <si>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</si>
  <si>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</si>
  <si>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</si>
  <si>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</si>
  <si>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</si>
  <si>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</si>
  <si>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</si>
  <si>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</si>
  <si>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</si>
  <si>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</si>
  <si>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</si>
  <si>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</si>
  <si>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</si>
  <si>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</si>
  <si>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</si>
  <si>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</si>
  <si>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</si>
  <si>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</si>
  <si>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</si>
  <si>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</si>
  <si>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</si>
  <si>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</si>
  <si>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</si>
  <si>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</si>
  <si>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</si>
  <si>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</si>
  <si>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</si>
  <si>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</si>
  <si>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</si>
  <si>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</si>
  <si>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</si>
  <si>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</si>
  <si>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</si>
  <si>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</si>
  <si>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</si>
  <si>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</si>
  <si>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</si>
  <si>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</si>
  <si>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</si>
  <si>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</si>
  <si>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</si>
  <si>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</si>
  <si>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</si>
  <si>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</si>
  <si>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</si>
  <si>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</si>
  <si>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</si>
  <si>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</si>
  <si>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</si>
  <si>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</si>
  <si>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</si>
  <si>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</si>
  <si>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</si>
  <si>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</si>
  <si>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</si>
  <si>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</si>
  <si>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</si>
  <si>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</si>
  <si>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</si>
  <si>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</si>
  <si>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</si>
  <si>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</si>
  <si>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</si>
  <si>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</si>
  <si>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</si>
  <si>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</si>
  <si>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</si>
  <si>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</si>
  <si>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</si>
  <si>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</si>
  <si>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</si>
  <si>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</si>
  <si>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</si>
  <si>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</si>
  <si>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</si>
  <si>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</si>
  <si>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</si>
  <si>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</si>
  <si>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</si>
  <si>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</si>
  <si>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</si>
  <si>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</si>
  <si>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</si>
  <si>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</si>
  <si>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</si>
  <si>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</si>
  <si>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</si>
  <si>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</si>
  <si>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</si>
  <si>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</si>
  <si>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</si>
  <si>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</si>
  <si>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</si>
  <si>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</si>
  <si>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</si>
  <si>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</si>
  <si>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</si>
  <si>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</si>
  <si>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</si>
  <si>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</si>
  <si>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</si>
  <si>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</si>
  <si>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</si>
  <si>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</si>
  <si>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</si>
  <si>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</si>
  <si>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</si>
  <si>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</si>
  <si>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</si>
  <si>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</si>
  <si>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</si>
  <si>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</si>
  <si>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</si>
  <si>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</si>
  <si>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</si>
  <si>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</si>
  <si>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</si>
  <si>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</si>
  <si>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</si>
  <si>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</si>
  <si>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</si>
  <si>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</si>
  <si>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</si>
  <si>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</si>
  <si>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</si>
  <si>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</si>
  <si>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</si>
  <si>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</si>
  <si>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</si>
  <si>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</si>
  <si>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</si>
  <si>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</si>
  <si>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</si>
  <si>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</si>
  <si>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</si>
  <si>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</si>
  <si>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</si>
  <si>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</si>
  <si>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</si>
  <si>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</si>
  <si>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</si>
  <si>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</si>
  <si>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</si>
  <si>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</si>
  <si>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</si>
  <si>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</si>
  <si>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</si>
  <si>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</si>
  <si>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</si>
  <si>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</si>
  <si>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</si>
  <si>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</si>
  <si>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</si>
  <si>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</si>
  <si>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</si>
  <si>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</si>
  <si>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</si>
  <si>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</si>
  <si>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</si>
  <si>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</si>
  <si>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</si>
  <si>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</si>
  <si>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</si>
  <si>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</si>
  <si>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</si>
  <si>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</si>
  <si>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</si>
  <si>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</si>
  <si>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</si>
  <si>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</si>
  <si>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</si>
  <si>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</si>
  <si>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</si>
  <si>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</si>
  <si>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</si>
  <si>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</si>
  <si>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</si>
  <si>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</si>
  <si>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</si>
  <si>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</si>
  <si>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</si>
  <si>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</si>
  <si>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</si>
  <si>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</si>
  <si>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</si>
  <si>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</si>
  <si>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</si>
  <si>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</si>
  <si>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</si>
  <si>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</si>
  <si>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</si>
  <si>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</si>
  <si>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</si>
  <si>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</si>
  <si>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</si>
  <si>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</si>
  <si>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</si>
  <si>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</si>
  <si>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</si>
  <si>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</si>
  <si>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</si>
  <si>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</si>
  <si>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</si>
  <si>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</si>
  <si>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</si>
  <si>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</si>
  <si>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</si>
  <si>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</si>
  <si>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</si>
  <si>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</si>
  <si>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</si>
  <si>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</si>
  <si>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</si>
  <si>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</si>
  <si>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</si>
  <si>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</si>
  <si>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</si>
  <si>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</si>
  <si>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</si>
  <si>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</si>
  <si>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</si>
  <si>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</si>
  <si>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</si>
  <si>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</si>
  <si>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</si>
  <si>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</si>
  <si>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</si>
  <si>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</si>
  <si>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</si>
  <si>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</si>
  <si>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</si>
  <si>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</si>
  <si>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</si>
  <si>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</si>
  <si>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</si>
  <si>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</si>
  <si>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</si>
  <si>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</si>
  <si>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</si>
  <si>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</si>
  <si>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</si>
  <si>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</si>
  <si>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</si>
  <si>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</si>
  <si>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</si>
  <si>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</si>
  <si>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</si>
  <si>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</si>
  <si>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</si>
  <si>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</si>
  <si>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</si>
  <si>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</si>
  <si>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</si>
  <si>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</si>
  <si>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</si>
  <si>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</si>
  <si>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</si>
  <si>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</si>
  <si>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</si>
  <si>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</si>
  <si>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</si>
  <si>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</si>
  <si>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</si>
  <si>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</si>
  <si>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</si>
  <si>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</si>
  <si>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</si>
  <si>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</si>
  <si>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</si>
  <si>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</si>
  <si>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</si>
  <si>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</si>
  <si>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</si>
  <si>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</si>
  <si>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</si>
  <si>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</si>
  <si>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</si>
  <si>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</si>
  <si>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</si>
  <si>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</si>
  <si>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</si>
  <si>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</si>
  <si>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</si>
  <si>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</si>
  <si>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</si>
  <si>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</si>
  <si>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</si>
  <si>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</si>
  <si>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</si>
  <si>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</si>
  <si>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</si>
  <si>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</si>
  <si>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</si>
  <si>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</si>
  <si>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</si>
  <si>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</si>
  <si>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</si>
  <si>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</si>
  <si>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</si>
  <si>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</si>
  <si>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</si>
  <si>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</si>
  <si>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</si>
  <si>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</si>
  <si>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</si>
  <si>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</si>
  <si>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</si>
  <si>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</si>
  <si>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</si>
  <si>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</si>
  <si>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</si>
  <si>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</si>
  <si>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</si>
  <si>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</si>
  <si>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</si>
  <si>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</si>
  <si>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</si>
  <si>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</si>
  <si>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</si>
  <si>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</si>
  <si>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</si>
  <si>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</si>
  <si>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</si>
  <si>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</si>
  <si>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</si>
  <si>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</si>
  <si>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</si>
  <si>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</si>
  <si>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</si>
  <si>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</si>
  <si>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</si>
  <si>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</si>
  <si>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</si>
  <si>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</si>
  <si>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</si>
  <si>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</si>
  <si>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</si>
  <si>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</si>
  <si>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</si>
  <si>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</si>
  <si>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</si>
  <si>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</si>
  <si>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</si>
  <si>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</si>
  <si>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</si>
  <si>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</si>
  <si>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</si>
  <si>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</si>
  <si>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</si>
  <si>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</si>
  <si>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</si>
  <si>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</si>
  <si>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</si>
  <si>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</si>
  <si>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</si>
  <si>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</si>
  <si>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</si>
  <si>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</si>
  <si>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</si>
  <si>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</si>
  <si>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</si>
  <si>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</si>
  <si>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</si>
  <si>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</si>
  <si>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</si>
  <si>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</si>
  <si>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</si>
  <si>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</si>
  <si>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</si>
  <si>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</si>
  <si>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</si>
  <si>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</si>
  <si>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</si>
  <si>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</si>
  <si>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</si>
  <si>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</si>
  <si>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</si>
  <si>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</si>
  <si>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</si>
  <si>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</si>
  <si>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</si>
  <si>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</si>
  <si>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</si>
  <si>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</si>
  <si>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</si>
  <si>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</si>
  <si>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</si>
  <si>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</si>
  <si>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</si>
  <si>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</si>
  <si>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</si>
  <si>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</si>
  <si>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</si>
  <si>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</si>
  <si>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</si>
  <si>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</si>
  <si>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</si>
  <si>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</si>
  <si>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</si>
  <si>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</si>
  <si>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</si>
  <si>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</si>
  <si>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</si>
  <si>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</si>
  <si>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</si>
  <si>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</si>
  <si>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</si>
  <si>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</si>
  <si>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</si>
  <si>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</si>
  <si>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</si>
  <si>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</si>
  <si>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</si>
  <si>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</si>
  <si>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</si>
  <si>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</si>
  <si>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</si>
  <si>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</si>
  <si>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</si>
  <si>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</si>
  <si>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</si>
  <si>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</si>
  <si>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</si>
  <si>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</si>
  <si>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</si>
  <si>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</si>
  <si>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</si>
  <si>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</si>
  <si>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</si>
  <si>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</si>
  <si>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</si>
  <si>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</si>
  <si>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</si>
  <si>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</si>
  <si>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</si>
  <si>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</si>
  <si>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</si>
  <si>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</si>
  <si>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</si>
  <si>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</si>
  <si>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</si>
  <si>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</si>
  <si>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</si>
  <si>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</si>
  <si>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</si>
  <si>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</si>
  <si>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</si>
  <si>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</si>
  <si>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</si>
  <si>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</si>
  <si>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</si>
  <si>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</si>
  <si>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</si>
  <si>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</si>
  <si>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</si>
  <si>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</si>
  <si>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</si>
  <si>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</si>
  <si>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</si>
  <si>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</si>
  <si>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</si>
  <si>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</si>
  <si>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</si>
  <si>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</si>
  <si>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</si>
  <si>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</si>
  <si>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</si>
  <si>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</si>
  <si>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</si>
  <si>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</si>
  <si>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</si>
  <si>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</si>
  <si>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</si>
  <si>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</si>
  <si>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</si>
  <si>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</si>
  <si>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</si>
  <si>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</si>
  <si>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</si>
  <si>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</si>
  <si>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</si>
  <si>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</si>
  <si>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</si>
  <si>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</si>
  <si>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</si>
  <si>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</si>
  <si>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</si>
  <si>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</si>
  <si>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</si>
  <si>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</si>
  <si>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</si>
  <si>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</si>
  <si>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</si>
  <si>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</si>
  <si>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</si>
  <si>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</si>
  <si>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</si>
  <si>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</si>
  <si>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</si>
  <si>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</si>
  <si>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</si>
  <si>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</si>
  <si>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</si>
  <si>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</si>
  <si>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</si>
  <si>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</si>
  <si>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</si>
  <si>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</si>
  <si>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</si>
  <si>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</si>
  <si>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</si>
  <si>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</si>
  <si>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</si>
  <si>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</si>
  <si>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</si>
  <si>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</si>
  <si>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</si>
  <si>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</si>
  <si>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</si>
  <si>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</si>
  <si>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</si>
  <si>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</si>
  <si>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</si>
  <si>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</si>
  <si>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</si>
  <si>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</si>
  <si>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</si>
  <si>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</si>
  <si>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</si>
  <si>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</si>
  <si>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</si>
  <si>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</si>
  <si>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</si>
  <si>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</si>
  <si>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</si>
  <si>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</si>
  <si>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</si>
  <si>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</si>
  <si>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</si>
  <si>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</si>
  <si>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</si>
  <si>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</si>
  <si>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</si>
  <si>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</si>
  <si>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</si>
  <si>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</si>
  <si>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</si>
  <si>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</si>
  <si>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</si>
  <si>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</si>
  <si>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</si>
  <si>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</si>
  <si>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</si>
  <si>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</si>
  <si>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</si>
  <si>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</si>
  <si>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</si>
  <si>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</si>
  <si>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</si>
  <si>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</si>
  <si>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</si>
  <si>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</si>
  <si>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</si>
  <si>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</si>
  <si>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</si>
  <si>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</si>
  <si>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</si>
  <si>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</si>
  <si>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</si>
  <si>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</si>
  <si>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</si>
  <si>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</si>
  <si>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</si>
  <si>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</si>
  <si>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</si>
  <si>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</si>
  <si>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</si>
  <si>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</si>
  <si>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</si>
  <si>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</si>
  <si>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</si>
  <si>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</si>
  <si>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</si>
  <si>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</si>
  <si>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</si>
  <si>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</si>
  <si>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</si>
  <si>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</si>
  <si>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</si>
  <si>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</si>
  <si>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</si>
  <si>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</si>
  <si>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</si>
  <si>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</si>
  <si>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</si>
  <si>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</si>
  <si>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</si>
  <si>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</si>
  <si>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</si>
  <si>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</si>
  <si>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</si>
  <si>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</si>
  <si>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</si>
  <si>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</si>
  <si>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</si>
  <si>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</si>
  <si>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</si>
  <si>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</si>
  <si>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</si>
  <si>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</si>
  <si>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</si>
  <si>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</si>
  <si>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</si>
  <si>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</si>
  <si>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</si>
  <si>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</si>
  <si>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</si>
  <si>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</si>
  <si>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</si>
  <si>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</si>
  <si>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</si>
  <si>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</si>
  <si>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</si>
  <si>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</si>
  <si>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</si>
  <si>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</si>
  <si>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</si>
  <si>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</si>
  <si>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</si>
  <si>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</si>
  <si>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</si>
  <si>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</si>
  <si>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</si>
  <si>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</si>
  <si>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</si>
  <si>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</si>
  <si>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</si>
  <si>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</si>
  <si>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</si>
  <si>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</si>
  <si>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</si>
  <si>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</si>
  <si>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</si>
  <si>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</si>
  <si>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</si>
  <si>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</si>
  <si>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</si>
  <si>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</si>
  <si>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</si>
  <si>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</si>
  <si>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</si>
  <si>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</si>
  <si>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</si>
  <si>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</si>
  <si>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</si>
  <si>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</si>
  <si>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</si>
  <si>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</si>
  <si>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</si>
  <si>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</si>
  <si>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</si>
  <si>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</si>
  <si>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</si>
  <si>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</si>
  <si>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</si>
  <si>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</si>
  <si>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</si>
  <si>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</si>
  <si>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</si>
  <si>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</si>
  <si>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</si>
  <si>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</si>
  <si>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</si>
  <si>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</si>
  <si>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</si>
  <si>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</si>
  <si>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</si>
  <si>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</si>
  <si>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</si>
  <si>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</si>
  <si>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</si>
  <si>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</si>
  <si>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</si>
  <si>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</si>
  <si>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</si>
  <si>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</si>
  <si>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</si>
  <si>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</si>
  <si>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</si>
  <si>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</si>
  <si>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</si>
  <si>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</si>
  <si>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</si>
  <si>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</si>
  <si>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</si>
  <si>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</si>
  <si>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</si>
  <si>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</si>
  <si>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</si>
  <si>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</si>
  <si>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</si>
  <si>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</si>
  <si>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</si>
  <si>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</si>
  <si>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</si>
  <si>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</si>
  <si>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</si>
  <si>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</si>
  <si>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</si>
  <si>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</si>
  <si>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</si>
  <si>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</si>
  <si>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</si>
  <si>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</si>
  <si>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</si>
  <si>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</si>
  <si>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</si>
  <si>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</si>
  <si>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</si>
  <si>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</si>
  <si>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</si>
  <si>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</si>
  <si>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</si>
  <si>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</si>
  <si>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</si>
  <si>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</si>
  <si>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</si>
  <si>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</si>
  <si>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</si>
  <si>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</si>
  <si>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</si>
  <si>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</si>
  <si>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</si>
  <si>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</si>
  <si>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</si>
  <si>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</si>
  <si>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</si>
  <si>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</si>
  <si>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</si>
  <si>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</si>
  <si>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</si>
  <si>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</si>
  <si>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</si>
  <si>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</si>
  <si>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</si>
  <si>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</si>
  <si>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</si>
  <si>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</si>
  <si>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</si>
  <si>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</si>
  <si>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</si>
  <si>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</si>
  <si>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</si>
  <si>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</si>
  <si>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</si>
  <si>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</si>
  <si>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</si>
  <si>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</si>
  <si>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</si>
  <si>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</si>
  <si>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</si>
  <si>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</si>
  <si>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</si>
  <si>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</si>
  <si>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</si>
  <si>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</si>
  <si>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</si>
  <si>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</si>
  <si>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</si>
  <si>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</si>
  <si>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</si>
  <si>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</si>
  <si>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</si>
  <si>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</si>
  <si>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</si>
  <si>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</si>
  <si>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</si>
  <si>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</si>
  <si>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</si>
  <si>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</si>
  <si>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</si>
  <si>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</si>
  <si>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</si>
  <si>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</si>
  <si>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</si>
  <si>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</si>
  <si>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</si>
  <si>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</si>
  <si>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</si>
  <si>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</si>
  <si>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</si>
  <si>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</si>
  <si>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</si>
  <si>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</si>
  <si>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</si>
  <si>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</si>
  <si>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</si>
  <si>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</si>
  <si>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</si>
  <si>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</si>
  <si>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</si>
  <si>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</si>
  <si>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</si>
  <si>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</si>
  <si>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</si>
  <si>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</si>
  <si>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</si>
  <si>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</si>
  <si>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</si>
  <si>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</si>
  <si>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</si>
  <si>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</si>
  <si>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</si>
  <si>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</si>
  <si>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</si>
  <si>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</si>
  <si>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</si>
  <si>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</si>
  <si>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</si>
  <si>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</si>
  <si>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</si>
  <si>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</si>
  <si>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</si>
  <si>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</si>
  <si>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</si>
  <si>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</si>
  <si>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</si>
  <si>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</si>
  <si>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</si>
  <si>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</si>
  <si>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</si>
  <si>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</si>
  <si>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</si>
  <si>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</si>
  <si>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</si>
  <si>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</si>
  <si>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</si>
  <si>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</si>
  <si>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</si>
  <si>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</si>
  <si>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</si>
  <si>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</si>
  <si>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</si>
  <si>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</si>
  <si>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</si>
  <si>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</si>
  <si>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</si>
  <si>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</si>
  <si>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</si>
  <si>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</si>
  <si>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</si>
  <si>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</si>
  <si>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</si>
  <si>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</si>
  <si>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</si>
  <si>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</si>
  <si>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</si>
  <si>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</si>
  <si>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</si>
  <si>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</si>
  <si>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</si>
  <si>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</si>
  <si>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</si>
  <si>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</si>
  <si>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</si>
  <si>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</si>
  <si>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</si>
  <si>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</si>
  <si>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</si>
  <si>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</si>
  <si>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</si>
  <si>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</si>
  <si>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</si>
  <si>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</si>
  <si>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</si>
  <si>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</si>
  <si>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</si>
  <si>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</si>
  <si>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</si>
  <si>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</si>
  <si>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</si>
  <si>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</si>
  <si>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</si>
  <si>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</si>
  <si>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</si>
  <si>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</si>
  <si>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</si>
  <si>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</si>
  <si>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</si>
  <si>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</si>
  <si>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</si>
  <si>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</si>
  <si>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</si>
  <si>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</si>
  <si>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</si>
  <si>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</si>
  <si>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</si>
  <si>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</si>
  <si>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</si>
  <si>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</si>
  <si>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</si>
  <si>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</si>
  <si>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</si>
  <si>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</si>
  <si>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</si>
  <si>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</si>
  <si>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</si>
  <si>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</si>
  <si>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</si>
  <si>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</si>
  <si>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</si>
  <si>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</si>
  <si>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</si>
  <si>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</si>
  <si>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</si>
  <si>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</si>
  <si>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</si>
  <si>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</si>
  <si>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</si>
  <si>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</si>
  <si>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</si>
  <si>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</si>
  <si>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</si>
  <si>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</si>
  <si>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</si>
  <si>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</si>
  <si>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</si>
  <si>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</si>
  <si>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</si>
  <si>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</si>
  <si>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</si>
  <si>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</si>
  <si>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</si>
  <si>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</si>
  <si>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</si>
  <si>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</si>
  <si>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</si>
  <si>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</si>
  <si>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</si>
  <si>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</si>
  <si>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</si>
  <si>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</si>
  <si>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</si>
  <si>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</si>
  <si>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</si>
  <si>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</si>
  <si>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</si>
  <si>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</si>
  <si>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</si>
  <si>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</si>
  <si>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</si>
  <si>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</si>
  <si>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</si>
  <si>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</si>
  <si>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</si>
  <si>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</si>
  <si>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</si>
  <si>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</si>
  <si>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</si>
  <si>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</si>
  <si>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</si>
  <si>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</si>
  <si>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</si>
  <si>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</si>
  <si>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</si>
  <si>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</si>
  <si>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</si>
  <si>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</si>
  <si>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</si>
  <si>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</si>
  <si>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</si>
  <si>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</si>
  <si>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</si>
  <si>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</si>
  <si>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</si>
  <si>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</si>
  <si>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</si>
  <si>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</si>
  <si>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</si>
  <si>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</si>
  <si>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</si>
  <si>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</si>
  <si>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</si>
  <si>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</si>
  <si>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</si>
  <si>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</si>
  <si>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</si>
  <si>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</si>
  <si>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</si>
  <si>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</si>
  <si>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</si>
  <si>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</si>
  <si>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</si>
  <si>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</si>
  <si>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</si>
  <si>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</si>
  <si>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</si>
  <si>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</si>
  <si>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</si>
  <si>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</si>
  <si>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</si>
  <si>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</si>
  <si>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</si>
  <si>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</si>
  <si>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</si>
  <si>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</si>
  <si>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</si>
  <si>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</si>
  <si>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</si>
  <si>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</si>
  <si>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</si>
  <si>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</si>
  <si>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</si>
  <si>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</si>
  <si>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</si>
  <si>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</si>
  <si>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</si>
  <si>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</si>
  <si>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</si>
  <si>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</si>
  <si>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</si>
  <si>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</si>
  <si>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</si>
  <si>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</si>
  <si>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</si>
  <si>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</si>
  <si>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</si>
  <si>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</si>
  <si>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</si>
  <si>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</si>
  <si>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</si>
  <si>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</si>
  <si>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</si>
  <si>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</si>
  <si>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</si>
  <si>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</si>
  <si>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</si>
  <si>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</si>
  <si>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</si>
  <si>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</si>
  <si>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</si>
  <si>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</si>
  <si>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</si>
  <si>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</si>
  <si>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</si>
  <si>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</si>
  <si>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</si>
  <si>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</si>
  <si>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</si>
  <si>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</si>
  <si>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</si>
  <si>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</si>
  <si>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</si>
  <si>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</si>
  <si>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</si>
  <si>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</si>
  <si>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</si>
  <si>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</si>
  <si>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</si>
  <si>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</si>
  <si>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</si>
  <si>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</si>
  <si>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</si>
  <si>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</si>
  <si>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</si>
  <si>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</si>
  <si>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</si>
  <si>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</si>
  <si>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</si>
  <si>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</si>
  <si>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</si>
  <si>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</si>
  <si>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</si>
  <si>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</si>
  <si>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</si>
  <si>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</si>
  <si>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</si>
  <si>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</si>
  <si>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</si>
  <si>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</si>
  <si>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</si>
  <si>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</si>
  <si>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</si>
  <si>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</si>
  <si>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</si>
  <si>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</si>
  <si>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</si>
  <si>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</si>
  <si>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</si>
  <si>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</si>
  <si>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</si>
  <si>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</si>
  <si>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</si>
  <si>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</si>
  <si>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</si>
  <si>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</si>
  <si>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</si>
  <si>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</si>
  <si>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</si>
  <si>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</si>
  <si>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</si>
  <si>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</si>
  <si>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</si>
  <si>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</si>
  <si>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</si>
  <si>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</si>
  <si>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</si>
  <si>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</si>
  <si>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</si>
  <si>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</si>
  <si>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</si>
  <si>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</si>
  <si>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</si>
  <si>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</si>
  <si>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</si>
  <si>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</si>
  <si>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</si>
  <si>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</si>
  <si>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</si>
  <si>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</si>
  <si>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</si>
  <si>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</si>
  <si>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</si>
  <si>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</si>
  <si>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</si>
  <si>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</si>
  <si>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</si>
  <si>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</si>
  <si>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</si>
  <si>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</si>
  <si>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</si>
  <si>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</si>
  <si>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</si>
  <si>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</si>
  <si>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</si>
  <si>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</si>
  <si>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</si>
  <si>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</si>
  <si>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</si>
  <si>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</si>
  <si>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</si>
  <si>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</si>
  <si>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</si>
  <si>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</si>
  <si>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</si>
  <si>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</si>
  <si>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</si>
  <si>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</si>
  <si>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</si>
  <si>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</si>
  <si>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</si>
  <si>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</si>
  <si>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</si>
  <si>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</si>
  <si>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</si>
  <si>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</si>
  <si>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</si>
  <si>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</si>
  <si>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</si>
  <si>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</si>
  <si>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</si>
  <si>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</si>
  <si>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</si>
  <si>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</si>
  <si>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</si>
  <si>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</si>
  <si>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</si>
  <si>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</si>
  <si>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</si>
  <si>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</si>
  <si>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</si>
  <si>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</si>
  <si>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</si>
  <si>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</si>
  <si>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</si>
  <si>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</si>
  <si>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</si>
  <si>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</si>
  <si>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</si>
  <si>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</si>
  <si>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</si>
  <si>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</si>
  <si>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</si>
  <si>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</si>
  <si>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</si>
  <si>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</si>
  <si>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</si>
  <si>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</si>
  <si>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</si>
  <si>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</si>
  <si>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</si>
  <si>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</si>
  <si>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</si>
  <si>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</si>
  <si>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</si>
  <si>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</si>
  <si>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</si>
  <si>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</si>
  <si>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</si>
  <si>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</si>
  <si>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</si>
  <si>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</si>
  <si>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</si>
  <si>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</si>
  <si>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</si>
  <si>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</si>
  <si>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</si>
  <si>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</si>
  <si>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</si>
  <si>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</si>
  <si>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</si>
  <si>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</si>
  <si>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</si>
  <si>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</si>
  <si>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</si>
  <si>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</si>
  <si>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</si>
  <si>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</si>
  <si>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</si>
  <si>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</si>
  <si>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</si>
  <si>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</si>
  <si>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</si>
  <si>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</si>
  <si>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</si>
  <si>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</si>
  <si>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</si>
  <si>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</si>
  <si>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</si>
  <si>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</si>
  <si>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</si>
  <si>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</si>
  <si>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</si>
  <si>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</si>
  <si>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</si>
  <si>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</si>
  <si>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</si>
  <si>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</si>
  <si>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</si>
  <si>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</si>
  <si>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</si>
  <si>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</si>
  <si>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</si>
  <si>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</si>
  <si>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</si>
  <si>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</si>
  <si>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</si>
  <si>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</si>
  <si>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</si>
  <si>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</si>
  <si>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</si>
  <si>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</si>
  <si>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</si>
  <si>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</si>
  <si>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</si>
  <si>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</si>
  <si>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</si>
  <si>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</si>
  <si>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</si>
  <si>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</si>
  <si>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</si>
  <si>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</si>
  <si>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</si>
  <si>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</si>
  <si>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</si>
  <si>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</si>
  <si>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</si>
  <si>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</si>
  <si>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</si>
  <si>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</si>
  <si>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</si>
  <si>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</si>
  <si>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</si>
  <si>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</si>
  <si>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</si>
  <si>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</si>
  <si>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</si>
  <si>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</si>
  <si>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</si>
  <si>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</si>
  <si>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</si>
  <si>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</si>
  <si>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</si>
  <si>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</si>
  <si>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</si>
  <si>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</si>
  <si>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</si>
  <si>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</si>
  <si>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</si>
  <si>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</si>
  <si>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</si>
  <si>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</si>
  <si>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</si>
  <si>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</si>
  <si>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</si>
  <si>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</si>
  <si>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</si>
  <si>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</si>
  <si>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</si>
  <si>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</si>
  <si>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</si>
  <si>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</si>
  <si>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</si>
  <si>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</si>
  <si>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</si>
  <si>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</si>
  <si>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</si>
  <si>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</si>
  <si>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</si>
  <si>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</si>
  <si>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</si>
  <si>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</si>
  <si>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</si>
  <si>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</si>
  <si>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</si>
  <si>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</si>
  <si>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</si>
  <si>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</si>
  <si>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</si>
  <si>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</si>
  <si>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</si>
  <si>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</si>
  <si>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</si>
  <si>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</si>
  <si>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</si>
  <si>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</si>
  <si>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</si>
  <si>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</si>
  <si>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</si>
  <si>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</si>
  <si>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</si>
  <si>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</si>
  <si>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</si>
  <si>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</si>
  <si>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</si>
  <si>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</si>
  <si>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</si>
  <si>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</si>
  <si>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</si>
  <si>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</si>
  <si>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</si>
  <si>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</si>
  <si>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</si>
  <si>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</si>
  <si>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</si>
  <si>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</si>
  <si>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</si>
  <si>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</si>
  <si>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</si>
  <si>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</si>
  <si>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</si>
  <si>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</si>
  <si>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</si>
  <si>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</si>
  <si>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</si>
  <si>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</si>
  <si>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</si>
  <si>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</si>
  <si>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</si>
  <si>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</si>
  <si>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</si>
  <si>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</si>
  <si>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</si>
  <si>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</si>
  <si>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</si>
  <si>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</si>
  <si>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</si>
  <si>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</si>
  <si>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</si>
  <si>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</si>
  <si>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</si>
  <si>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</si>
  <si>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</si>
  <si>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</si>
  <si>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</si>
  <si>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</si>
  <si>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</si>
  <si>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</si>
  <si>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</si>
  <si>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</si>
  <si>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</si>
  <si>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</si>
  <si>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</si>
  <si>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</si>
  <si>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</si>
  <si>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</si>
  <si>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</si>
  <si>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</si>
  <si>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</si>
  <si>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</si>
  <si>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</si>
  <si>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</si>
  <si>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</si>
  <si>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</si>
  <si>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</si>
  <si>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</si>
  <si>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</si>
  <si>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</si>
  <si>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</si>
  <si>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</si>
  <si>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</si>
  <si>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</si>
  <si>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</si>
  <si>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</si>
  <si>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</si>
  <si>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</si>
  <si>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</si>
  <si>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</si>
  <si>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</si>
  <si>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</si>
  <si>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</si>
  <si>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</si>
  <si>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</si>
  <si>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</si>
  <si>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</si>
  <si>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</si>
  <si>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</si>
  <si>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</si>
  <si>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</si>
  <si>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</si>
  <si>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</si>
  <si>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</si>
  <si>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</si>
  <si>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</si>
  <si>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</si>
  <si>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</si>
  <si>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</si>
  <si>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</si>
  <si>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</si>
  <si>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</si>
  <si>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</si>
  <si>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</si>
  <si>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</si>
  <si>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</si>
  <si>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</si>
  <si>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</si>
  <si>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</si>
  <si>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</si>
  <si>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</si>
  <si>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</si>
  <si>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</si>
  <si>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</si>
  <si>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</si>
  <si>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</si>
  <si>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</si>
  <si>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</si>
  <si>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</si>
  <si>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</si>
  <si>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</si>
  <si>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</si>
  <si>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</si>
  <si>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</si>
  <si>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</si>
  <si>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</si>
  <si>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</si>
  <si>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</si>
  <si>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</si>
  <si>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</si>
  <si>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</si>
  <si>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</si>
  <si>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</si>
  <si>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</si>
  <si>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</si>
  <si>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</si>
  <si>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</si>
  <si>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</si>
  <si>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</si>
  <si>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</si>
  <si>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</si>
  <si>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</si>
  <si>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</si>
  <si>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</si>
  <si>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</si>
  <si>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</si>
  <si>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</si>
  <si>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</si>
  <si>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</si>
  <si>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</si>
  <si>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</si>
  <si>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</si>
  <si>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</si>
  <si>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</si>
  <si>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</si>
  <si>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</si>
  <si>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</si>
  <si>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</si>
  <si>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</si>
  <si>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</si>
  <si>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</si>
  <si>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</si>
  <si>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</si>
  <si>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</si>
  <si>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</si>
  <si>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</si>
  <si>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</si>
  <si>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</si>
  <si>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</si>
  <si>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</si>
  <si>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</si>
  <si>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</si>
  <si>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</si>
  <si>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</si>
  <si>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</si>
  <si>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</si>
  <si>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</si>
  <si>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</si>
  <si>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</si>
  <si>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</si>
  <si>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</si>
  <si>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</si>
  <si>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</si>
  <si>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</si>
  <si>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</si>
  <si>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</si>
  <si>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</si>
  <si>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</si>
  <si>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</si>
  <si>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</si>
  <si>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</si>
  <si>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</si>
  <si>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</si>
  <si>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</si>
  <si>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</si>
  <si>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</si>
  <si>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</si>
  <si>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</si>
  <si>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</si>
  <si>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</si>
  <si>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</si>
  <si>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</si>
  <si>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</si>
  <si>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</si>
  <si>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</si>
  <si>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</si>
  <si>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</si>
  <si>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</si>
  <si>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</si>
  <si>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</si>
  <si>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</si>
  <si>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</si>
  <si>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</si>
  <si>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</si>
  <si>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</si>
  <si>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</si>
  <si>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</si>
  <si>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</si>
  <si>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</si>
  <si>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</si>
  <si>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</si>
  <si>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</si>
  <si>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</si>
  <si>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</si>
  <si>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</si>
  <si>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</si>
  <si>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</si>
  <si>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</si>
  <si>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</si>
  <si>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</si>
  <si>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</si>
  <si>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</si>
  <si>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</si>
  <si>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</si>
  <si>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</si>
  <si>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</si>
  <si>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</si>
  <si>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</si>
  <si>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</si>
  <si>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</si>
  <si>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</si>
  <si>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</si>
  <si>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</si>
  <si>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</si>
  <si>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</si>
  <si>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</si>
  <si>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</si>
  <si>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</si>
  <si>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</si>
  <si>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</si>
  <si>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</si>
  <si>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</si>
  <si>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</si>
  <si>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</si>
  <si>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</si>
  <si>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</si>
  <si>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</si>
  <si>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</si>
  <si>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</si>
  <si>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</si>
  <si>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</si>
  <si>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</si>
  <si>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</si>
  <si>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</si>
  <si>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</si>
  <si>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</si>
  <si>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</si>
  <si>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</si>
  <si>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</si>
  <si>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</si>
  <si>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</si>
  <si>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</si>
  <si>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</si>
  <si>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</si>
  <si>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</si>
  <si>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</si>
  <si>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</si>
  <si>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</si>
  <si>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</si>
  <si>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</si>
  <si>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</si>
  <si>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</si>
  <si>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</si>
  <si>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</si>
  <si>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</si>
  <si>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</si>
  <si>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</si>
  <si>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</si>
  <si>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</si>
  <si>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</si>
  <si>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</si>
  <si>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</si>
  <si>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</si>
  <si>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</si>
  <si>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</si>
  <si>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</si>
  <si>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</si>
  <si>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</si>
  <si>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</si>
  <si>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</si>
  <si>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</si>
  <si>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</si>
  <si>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</si>
  <si>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</si>
  <si>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</si>
  <si>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</si>
  <si>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</si>
  <si>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</si>
  <si>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</si>
  <si>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</si>
  <si>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</si>
  <si>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</si>
  <si>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</si>
  <si>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</si>
  <si>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</si>
  <si>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</si>
  <si>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</si>
  <si>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</si>
  <si>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</si>
  <si>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</si>
  <si>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</si>
  <si>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</si>
  <si>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</si>
  <si>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</si>
  <si>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</si>
  <si>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</si>
  <si>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</si>
  <si>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</si>
  <si>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</si>
  <si>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</si>
  <si>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</si>
  <si>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</si>
  <si>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</si>
  <si>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</si>
  <si>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</si>
  <si>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</si>
  <si>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</si>
  <si>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</si>
  <si>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</si>
  <si>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</si>
  <si>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</si>
  <si>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</si>
  <si>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</si>
  <si>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</si>
  <si>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</si>
  <si>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</si>
  <si>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</si>
  <si>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</si>
  <si>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</si>
  <si>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</si>
  <si>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</si>
  <si>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</si>
  <si>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</si>
  <si>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</si>
  <si>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</si>
  <si>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</si>
  <si>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</si>
  <si>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</si>
  <si>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</si>
  <si>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</si>
  <si>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</si>
  <si>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</si>
  <si>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</si>
  <si>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</si>
  <si>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</si>
  <si>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</si>
  <si>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</si>
  <si>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</si>
  <si>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</si>
  <si>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</si>
  <si>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</si>
  <si>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</si>
  <si>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</si>
  <si>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</si>
  <si>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</si>
  <si>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</si>
  <si>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</si>
  <si>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</si>
  <si>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</si>
  <si>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</si>
  <si>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</si>
  <si>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</si>
  <si>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</si>
  <si>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</si>
  <si>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</si>
  <si>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</si>
  <si>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</si>
  <si>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</si>
  <si>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</si>
  <si>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</si>
  <si>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</si>
  <si>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</si>
  <si>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</si>
  <si>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</si>
  <si>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</si>
  <si>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</si>
  <si>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</si>
  <si>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</si>
  <si>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</si>
  <si>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</si>
  <si>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</si>
  <si>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</si>
  <si>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</si>
  <si>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</si>
  <si>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</si>
  <si>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</si>
  <si>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</si>
  <si>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</si>
  <si>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</si>
  <si>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</si>
  <si>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</si>
  <si>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</si>
  <si>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</si>
  <si>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</si>
  <si>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</si>
  <si>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</si>
  <si>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</si>
  <si>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</si>
  <si>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</si>
  <si>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</si>
  <si>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</si>
  <si>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</si>
  <si>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</si>
  <si>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</si>
  <si>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</si>
  <si>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</si>
  <si>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</si>
  <si>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</si>
  <si>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</si>
  <si>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</si>
  <si>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</si>
  <si>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</si>
  <si>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</si>
  <si>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</si>
  <si>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</si>
  <si>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</si>
  <si>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</si>
  <si>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</si>
  <si>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</si>
  <si>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</si>
  <si>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</si>
  <si>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</si>
  <si>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</si>
  <si>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</si>
  <si>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</si>
  <si>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</si>
  <si>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</si>
  <si>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</si>
  <si>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</si>
  <si>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</si>
  <si>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</si>
  <si>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</si>
  <si>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</si>
  <si>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</si>
  <si>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</si>
  <si>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</si>
  <si>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</si>
  <si>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</si>
  <si>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</si>
  <si>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</si>
  <si>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</si>
  <si>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</si>
  <si>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</si>
  <si>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</si>
  <si>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</si>
  <si>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</si>
  <si>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</si>
  <si>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</si>
  <si>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</si>
  <si>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</si>
  <si>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</si>
  <si>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</si>
  <si>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</si>
  <si>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</si>
  <si>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</si>
  <si>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</si>
  <si>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</si>
  <si>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</si>
  <si>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</si>
  <si>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</si>
  <si>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</si>
  <si>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</si>
  <si>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</si>
  <si>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</si>
  <si>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</si>
  <si>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</si>
  <si>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</si>
  <si>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</si>
  <si>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</si>
  <si>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</si>
  <si>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</si>
  <si>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</si>
  <si>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</si>
  <si>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</si>
  <si>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</si>
  <si>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</si>
  <si>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</si>
  <si>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</si>
  <si>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</si>
  <si>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</si>
  <si>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</si>
  <si>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</si>
  <si>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</si>
  <si>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</si>
  <si>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</si>
  <si>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</si>
  <si>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</si>
  <si>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</si>
  <si>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</si>
  <si>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</si>
  <si>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</si>
  <si>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</si>
  <si>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</si>
  <si>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</si>
  <si>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</si>
  <si>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</si>
  <si>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</si>
  <si>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</si>
  <si>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</si>
  <si>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</si>
  <si>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</si>
  <si>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</si>
  <si>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</si>
  <si>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</si>
  <si>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</si>
  <si>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</si>
  <si>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</si>
  <si>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</si>
  <si>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</si>
  <si>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</si>
  <si>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</si>
  <si>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</si>
  <si>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</si>
  <si>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</si>
  <si>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</si>
  <si>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</si>
  <si>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</si>
  <si>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</si>
  <si>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</si>
  <si>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</si>
  <si>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</si>
  <si>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</si>
  <si>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</si>
  <si>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</si>
  <si>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</si>
  <si>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</si>
  <si>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</si>
  <si>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</si>
  <si>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</si>
  <si>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</si>
  <si>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</si>
  <si>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</si>
  <si>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</si>
  <si>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</si>
  <si>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</si>
  <si>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</si>
  <si>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</si>
  <si>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</si>
  <si>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</si>
  <si>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</si>
  <si>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</si>
  <si>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</si>
  <si>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</si>
  <si>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</si>
  <si>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</si>
  <si>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</si>
  <si>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</si>
  <si>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</si>
  <si>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</si>
  <si>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</si>
  <si>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</si>
  <si>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</si>
  <si>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</si>
  <si>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</si>
  <si>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</si>
  <si>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</si>
  <si>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</si>
  <si>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</si>
  <si>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</si>
  <si>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</si>
  <si>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</si>
  <si>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</si>
  <si>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</si>
  <si>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</si>
  <si>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</si>
  <si>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</si>
  <si>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</si>
  <si>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</si>
  <si>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</si>
  <si>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</si>
  <si>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</si>
  <si>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</si>
  <si>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</si>
  <si>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</si>
  <si>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</si>
  <si>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</si>
  <si>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</si>
  <si>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</si>
  <si>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</si>
  <si>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</si>
  <si>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</si>
  <si>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</si>
  <si>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</si>
  <si>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</si>
  <si>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</si>
  <si>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</si>
  <si>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</si>
  <si>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</si>
  <si>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</si>
  <si>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</si>
  <si>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</si>
  <si>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</si>
  <si>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</si>
  <si>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</si>
  <si>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</si>
  <si>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</si>
  <si>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</si>
  <si>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</si>
  <si>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</si>
  <si>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</si>
  <si>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</si>
  <si>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</si>
  <si>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</si>
  <si>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</si>
  <si>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</si>
  <si>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</si>
  <si>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</si>
  <si>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</si>
  <si>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</si>
  <si>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</si>
  <si>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</si>
  <si>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</si>
  <si>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</si>
  <si>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</si>
  <si>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</si>
  <si>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</si>
  <si>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</si>
  <si>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</si>
  <si>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</si>
  <si>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</si>
  <si>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</si>
  <si>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</si>
  <si>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</si>
  <si>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</si>
  <si>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</si>
  <si>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</si>
  <si>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</si>
  <si>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</si>
  <si>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</si>
  <si>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</si>
  <si>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</si>
  <si>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</si>
  <si>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</si>
  <si>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</si>
  <si>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</si>
  <si>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</si>
  <si>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</si>
  <si>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</si>
  <si>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</si>
  <si>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</si>
  <si>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</si>
  <si>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</si>
  <si>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</si>
  <si>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</si>
  <si>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</si>
  <si>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</si>
  <si>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</si>
  <si>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</si>
  <si>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</si>
  <si>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</si>
  <si>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</si>
  <si>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</si>
  <si>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</si>
  <si>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</si>
  <si>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</si>
  <si>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</si>
  <si>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</si>
  <si>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</si>
  <si>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</si>
  <si>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</si>
  <si>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</si>
  <si>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</si>
  <si>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</si>
  <si>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</si>
  <si>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</si>
  <si>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</si>
  <si>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</si>
  <si>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</si>
  <si>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</si>
  <si>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</si>
  <si>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</si>
  <si>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</si>
  <si>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</si>
  <si>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</si>
  <si>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</si>
  <si>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</si>
  <si>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</si>
  <si>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</si>
  <si>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</si>
  <si>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</si>
  <si>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</si>
  <si>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</si>
  <si>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</si>
  <si>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</si>
  <si>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</si>
  <si>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</si>
  <si>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</si>
  <si>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</si>
  <si>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</si>
  <si>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</si>
  <si>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</si>
  <si>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</si>
  <si>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</si>
  <si>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</si>
  <si>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</si>
  <si>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</si>
  <si>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</si>
  <si>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</si>
  <si>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</si>
  <si>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</si>
  <si>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</si>
  <si>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</si>
  <si>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</si>
  <si>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</si>
  <si>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</si>
  <si>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</si>
  <si>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</si>
  <si>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</si>
  <si>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</si>
  <si>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</si>
  <si>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</si>
  <si>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</si>
  <si>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</si>
  <si>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</si>
  <si>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</si>
  <si>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</si>
  <si>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</si>
  <si>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</si>
  <si>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</si>
  <si>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</si>
  <si>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</si>
  <si>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</si>
  <si>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</si>
  <si>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</si>
  <si>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</si>
  <si>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</si>
  <si>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</si>
  <si>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</si>
  <si>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</si>
  <si>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</si>
  <si>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</si>
  <si>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</si>
  <si>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</si>
  <si>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</si>
  <si>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</si>
  <si>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</si>
  <si>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</si>
  <si>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</si>
  <si>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</si>
  <si>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</si>
  <si>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</si>
  <si>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</si>
  <si>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</si>
  <si>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</si>
  <si>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</si>
  <si>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</si>
  <si>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</si>
  <si>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</si>
  <si>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</si>
  <si>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</si>
  <si>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</si>
  <si>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</si>
  <si>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</si>
  <si>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</si>
  <si>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</si>
  <si>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</si>
  <si>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</si>
  <si>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</si>
  <si>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</si>
  <si>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</si>
  <si>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</si>
  <si>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</si>
  <si>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</si>
  <si>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</si>
  <si>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</si>
  <si>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</si>
  <si>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</si>
  <si>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</si>
  <si>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</si>
  <si>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</si>
  <si>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</si>
  <si>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</si>
  <si>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</si>
  <si>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</si>
  <si>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</si>
  <si>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</si>
  <si>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</si>
  <si>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</si>
  <si>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</si>
  <si>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</si>
  <si>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</si>
  <si>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</si>
  <si>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</si>
  <si>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</si>
  <si>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</si>
  <si>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</si>
  <si>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</si>
  <si>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</si>
  <si>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</si>
  <si>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</si>
  <si>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</si>
  <si>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</si>
  <si>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</si>
  <si>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</si>
  <si>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</si>
  <si>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</si>
  <si>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</si>
  <si>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</si>
  <si>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</si>
  <si>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</si>
  <si>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</si>
  <si>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</si>
  <si>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</si>
  <si>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</si>
  <si>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</si>
  <si>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</si>
  <si>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</si>
  <si>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</si>
  <si>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</si>
  <si>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</si>
  <si>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</si>
  <si>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</si>
  <si>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</si>
  <si>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</si>
  <si>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</si>
  <si>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</si>
  <si>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</si>
  <si>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</si>
  <si>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</si>
  <si>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</si>
  <si>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</si>
  <si>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</si>
  <si>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</si>
  <si>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</si>
  <si>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</si>
  <si>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</si>
  <si>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</si>
  <si>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</si>
  <si>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</si>
  <si>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</si>
  <si>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</si>
  <si>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</si>
  <si>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</si>
  <si>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</si>
  <si>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</si>
  <si>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</si>
  <si>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</si>
  <si>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</si>
  <si>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</si>
  <si>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</si>
  <si>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</si>
  <si>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</si>
  <si>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</si>
  <si>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</si>
  <si>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</si>
  <si>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</si>
  <si>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</si>
  <si>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</si>
  <si>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</si>
  <si>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</si>
  <si>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</si>
  <si>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</si>
  <si>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</si>
  <si>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</si>
  <si>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</si>
  <si>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</si>
  <si>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</si>
  <si>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</si>
  <si>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</si>
  <si>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</si>
  <si>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</si>
  <si>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</si>
  <si>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</si>
  <si>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</si>
  <si>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</si>
  <si>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</si>
  <si>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</si>
  <si>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</si>
  <si>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</si>
  <si>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</si>
  <si>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</si>
  <si>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</si>
  <si>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</si>
  <si>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</si>
  <si>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</si>
  <si>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</si>
  <si>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</si>
  <si>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</si>
  <si>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</si>
  <si>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</si>
  <si>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</si>
  <si>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</si>
  <si>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</si>
  <si>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</si>
  <si>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</si>
  <si>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</si>
  <si>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</si>
  <si>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</si>
  <si>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</si>
  <si>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</si>
  <si>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</si>
  <si>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</si>
  <si>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</si>
  <si>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</si>
  <si>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</si>
  <si>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</si>
  <si>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</si>
  <si>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</si>
  <si>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</si>
  <si>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</si>
  <si>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</si>
  <si>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</si>
  <si>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</si>
  <si>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</si>
  <si>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</si>
  <si>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</si>
  <si>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</si>
  <si>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</si>
  <si>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</si>
  <si>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</si>
  <si>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</si>
  <si>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</si>
  <si>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</si>
  <si>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</si>
  <si>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</si>
  <si>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</si>
  <si>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</si>
  <si>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</si>
  <si>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</si>
  <si>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</si>
  <si>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</si>
  <si>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</si>
  <si>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</si>
  <si>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</si>
  <si>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</si>
  <si>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</si>
  <si>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</si>
  <si>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</si>
  <si>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</si>
  <si>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</si>
  <si>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</si>
  <si>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</si>
  <si>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</si>
  <si>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</si>
  <si>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</si>
  <si>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</si>
  <si>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</si>
  <si>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</si>
  <si>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</si>
  <si>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</si>
  <si>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</si>
  <si>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</si>
  <si>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</si>
  <si>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</si>
  <si>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</si>
  <si>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</si>
  <si>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</si>
  <si>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</si>
  <si>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</si>
  <si>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</si>
  <si>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</si>
  <si>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</si>
  <si>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</si>
  <si>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</si>
  <si>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</si>
  <si>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</si>
  <si>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</si>
  <si>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</si>
  <si>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</si>
  <si>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</si>
  <si>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</si>
  <si>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</si>
  <si>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</si>
  <si>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</si>
  <si>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</si>
  <si>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</si>
  <si>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</si>
  <si>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</si>
  <si>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</si>
  <si>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</si>
  <si>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</si>
  <si>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</si>
  <si>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</si>
  <si>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</si>
  <si>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</si>
  <si>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</si>
  <si>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</si>
  <si>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</si>
  <si>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</si>
  <si>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</si>
  <si>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</si>
  <si>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</si>
  <si>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</si>
  <si>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</si>
  <si>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</si>
  <si>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</si>
  <si>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</si>
  <si>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</si>
  <si>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</si>
  <si>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</si>
  <si>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</si>
  <si>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</si>
  <si>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</si>
  <si>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</si>
  <si>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</si>
  <si>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</si>
  <si>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</si>
  <si>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</si>
  <si>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</si>
  <si>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</si>
  <si>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</si>
  <si>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</si>
  <si>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</si>
  <si>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</si>
  <si>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</si>
  <si>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</si>
  <si>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</si>
  <si>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</si>
  <si>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</si>
  <si>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</si>
  <si>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</si>
  <si>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</si>
  <si>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</si>
  <si>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</si>
  <si>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</si>
  <si>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</si>
  <si>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</si>
  <si>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</si>
  <si>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</si>
  <si>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</si>
  <si>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</si>
  <si>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</si>
  <si>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</si>
  <si>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</si>
  <si>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</si>
  <si>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</si>
  <si>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</si>
  <si>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</si>
  <si>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</si>
  <si>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</si>
  <si>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</si>
  <si>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</si>
  <si>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</si>
  <si>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</si>
  <si>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</si>
  <si>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</si>
  <si>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</si>
  <si>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</si>
  <si>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</si>
  <si>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</si>
  <si>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</si>
  <si>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</si>
  <si>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</si>
  <si>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</si>
  <si>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</si>
  <si>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</si>
  <si>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</si>
  <si>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</si>
  <si>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</si>
  <si>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</si>
  <si>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</si>
  <si>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</si>
  <si>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</si>
  <si>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</si>
  <si>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</si>
  <si>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</si>
  <si>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</si>
  <si>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</si>
  <si>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</si>
  <si>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</si>
  <si>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</si>
  <si>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</si>
  <si>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</si>
  <si>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</si>
  <si>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</si>
  <si>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</si>
  <si>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</si>
  <si>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</si>
  <si>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</si>
  <si>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</si>
  <si>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</si>
  <si>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</si>
  <si>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</si>
  <si>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</si>
  <si>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</si>
  <si>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</si>
  <si>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</si>
  <si>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</si>
  <si>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</si>
  <si>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</si>
  <si>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</si>
  <si>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</si>
  <si>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</si>
  <si>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</si>
  <si>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</si>
  <si>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</si>
  <si>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</si>
  <si>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</si>
  <si>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</si>
  <si>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</si>
  <si>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</si>
  <si>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</si>
  <si>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</si>
  <si>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</si>
  <si>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</si>
  <si>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</si>
  <si>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</si>
  <si>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</si>
  <si>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</si>
  <si>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</si>
  <si>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</si>
  <si>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</si>
  <si>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</si>
  <si>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</si>
  <si>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</si>
  <si>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</si>
  <si>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</si>
  <si>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</si>
  <si>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</si>
  <si>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</si>
  <si>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</si>
  <si>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</si>
  <si>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</si>
  <si>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</si>
  <si>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</si>
  <si>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</si>
  <si>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</si>
  <si>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</si>
  <si>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</si>
  <si>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</si>
  <si>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</si>
  <si>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</si>
  <si>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</si>
  <si>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</si>
  <si>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</si>
  <si>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</si>
  <si>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</si>
  <si>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</si>
  <si>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</si>
  <si>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</si>
  <si>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</si>
  <si>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</si>
  <si>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</si>
  <si>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</si>
  <si>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</si>
  <si>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</si>
  <si>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</si>
  <si>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</si>
  <si>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</si>
  <si>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</si>
  <si>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</si>
  <si>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</si>
  <si>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</si>
  <si>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</si>
  <si>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</si>
  <si>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</si>
  <si>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</si>
  <si>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</si>
  <si>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</si>
  <si>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</si>
  <si>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</si>
  <si>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</si>
  <si>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</si>
  <si>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</si>
  <si>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</si>
  <si>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</si>
  <si>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</si>
  <si>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</si>
  <si>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</si>
  <si>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</si>
  <si>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</si>
  <si>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</si>
  <si>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</si>
  <si>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</si>
  <si>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</si>
  <si>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</si>
  <si>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</si>
  <si>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</si>
  <si>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</si>
  <si>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</si>
  <si>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</si>
  <si>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</si>
  <si>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</si>
  <si>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</si>
  <si>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</si>
  <si>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</si>
  <si>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</si>
  <si>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</si>
  <si>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</si>
  <si>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</si>
  <si>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</si>
  <si>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</si>
  <si>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</si>
  <si>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</si>
  <si>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</si>
  <si>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</si>
  <si>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</si>
  <si>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</si>
  <si>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</si>
  <si>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</si>
  <si>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</si>
  <si>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</si>
  <si>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</si>
  <si>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</si>
  <si>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</si>
  <si>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</si>
  <si>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</si>
  <si>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</si>
  <si>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</si>
  <si>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</si>
  <si>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</si>
  <si>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</si>
  <si>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</si>
  <si>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</si>
  <si>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</si>
  <si>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</si>
  <si>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</si>
  <si>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</si>
  <si>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</si>
  <si>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</si>
  <si>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</si>
  <si>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</si>
  <si>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</si>
  <si>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</si>
  <si>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</si>
  <si>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</si>
  <si>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</si>
  <si>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</si>
  <si>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</si>
  <si>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</si>
  <si>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</si>
  <si>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</si>
  <si>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</si>
  <si>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</si>
  <si>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</si>
  <si>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</si>
  <si>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</si>
  <si>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</si>
  <si>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</si>
  <si>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</si>
  <si>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</si>
  <si>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</si>
  <si>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</si>
  <si>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</si>
  <si>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</si>
  <si>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</si>
  <si>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</si>
  <si>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</si>
  <si>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</si>
  <si>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</si>
  <si>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</si>
  <si>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</si>
  <si>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</si>
  <si>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</si>
  <si>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</si>
  <si>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</si>
  <si>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</si>
  <si>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</si>
  <si>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</si>
  <si>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</si>
  <si>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</si>
  <si>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</si>
  <si>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</si>
  <si>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</si>
  <si>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</si>
  <si>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</si>
  <si>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</si>
  <si>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</si>
  <si>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</si>
  <si>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</si>
  <si>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</si>
  <si>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</si>
  <si>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</si>
  <si>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</si>
  <si>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</si>
  <si>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</si>
  <si>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</si>
  <si>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</si>
  <si>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</si>
  <si>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</si>
  <si>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</si>
  <si>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</si>
  <si>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</si>
  <si>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</si>
  <si>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</si>
  <si>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</si>
  <si>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</si>
  <si>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</si>
  <si>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</si>
  <si>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</si>
  <si>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</si>
  <si>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</si>
  <si>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</si>
  <si>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</si>
  <si>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</si>
  <si>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</si>
  <si>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</si>
  <si>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</si>
  <si>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</si>
  <si>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</si>
  <si>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</si>
  <si>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</si>
  <si>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</si>
  <si>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</si>
  <si>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</si>
  <si>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</si>
  <si>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</si>
  <si>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</si>
  <si>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</si>
  <si>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</si>
  <si>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</si>
  <si>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</si>
  <si>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</si>
  <si>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</si>
  <si>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</si>
  <si>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</si>
  <si>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</si>
  <si>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</si>
  <si>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</si>
  <si>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</si>
  <si>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</si>
  <si>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</si>
  <si>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</si>
  <si>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</si>
  <si>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</si>
  <si>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</si>
  <si>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</si>
  <si>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</si>
  <si>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</si>
  <si>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</si>
  <si>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</si>
  <si>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</si>
  <si>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</si>
  <si>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</si>
  <si>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</si>
  <si>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</si>
  <si>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</si>
  <si>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</si>
  <si>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</si>
  <si>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</si>
  <si>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</si>
  <si>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</si>
  <si>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</si>
  <si>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</si>
  <si>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</si>
  <si>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</si>
  <si>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</si>
  <si>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</si>
  <si>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</si>
  <si>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</si>
  <si>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</si>
  <si>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</si>
  <si>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</si>
  <si>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</si>
  <si>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</si>
  <si>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</si>
  <si>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</si>
  <si>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</si>
  <si>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</si>
  <si>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</si>
  <si>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</si>
  <si>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</si>
  <si>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</si>
  <si>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</si>
  <si>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</si>
  <si>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</si>
  <si>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</si>
  <si>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</si>
  <si>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</si>
  <si>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</si>
  <si>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</si>
  <si>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</si>
  <si>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</si>
  <si>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</si>
  <si>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</si>
  <si>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</si>
  <si>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</si>
  <si>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</si>
  <si>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</si>
  <si>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</si>
  <si>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</si>
  <si>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</si>
  <si>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</si>
  <si>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</si>
  <si>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</si>
  <si>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</si>
  <si>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</si>
  <si>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</si>
  <si>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</si>
  <si>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</si>
  <si>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</si>
  <si>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</si>
  <si>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</si>
  <si>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</si>
  <si>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</si>
  <si>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</si>
  <si>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</si>
  <si>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</si>
  <si>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</si>
  <si>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</si>
  <si>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</si>
  <si>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</si>
  <si>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</si>
  <si>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</si>
  <si>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</si>
  <si>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</si>
  <si>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</si>
  <si>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</si>
  <si>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</si>
  <si>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</si>
  <si>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</si>
  <si>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</si>
  <si>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</si>
  <si>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</si>
  <si>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</si>
  <si>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</si>
  <si>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</si>
  <si>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</si>
  <si>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</si>
  <si>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</si>
  <si>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</si>
  <si>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</si>
  <si>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</si>
  <si>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</si>
  <si>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</si>
  <si>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</si>
  <si>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</si>
  <si>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</si>
  <si>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</si>
  <si>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</si>
  <si>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</si>
  <si>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</si>
  <si>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</si>
  <si>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</si>
  <si>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</si>
  <si>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</si>
  <si>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</si>
  <si>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</si>
  <si>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</si>
  <si>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</si>
  <si>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</si>
  <si>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</si>
  <si>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</si>
  <si>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</si>
  <si>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</si>
  <si>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</si>
  <si>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</si>
  <si>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</si>
  <si>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</si>
  <si>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</si>
  <si>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</si>
  <si>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</si>
  <si>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</si>
  <si>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</si>
  <si>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</si>
  <si>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</si>
  <si>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</si>
  <si>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</si>
  <si>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</si>
  <si>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</si>
  <si>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</si>
  <si>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</si>
  <si>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</si>
  <si>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</si>
  <si>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</si>
  <si>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</si>
  <si>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</si>
  <si>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</si>
  <si>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</si>
  <si>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</si>
  <si>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</si>
  <si>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</si>
  <si>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</si>
  <si>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</si>
  <si>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</si>
  <si>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</si>
  <si>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</si>
  <si>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</si>
  <si>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</si>
  <si>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</si>
  <si>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</si>
  <si>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</si>
  <si>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</si>
  <si>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</si>
  <si>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</si>
  <si>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</si>
  <si>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</si>
  <si>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</si>
  <si>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</si>
  <si>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</si>
  <si>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</si>
  <si>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</si>
  <si>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</si>
  <si>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</si>
  <si>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</si>
  <si>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</si>
  <si>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</si>
  <si>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</si>
  <si>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</si>
  <si>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</si>
  <si>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</si>
  <si>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</si>
  <si>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</si>
  <si>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</si>
  <si>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</si>
  <si>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</si>
  <si>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</si>
  <si>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</si>
  <si>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</si>
  <si>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</si>
  <si>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</si>
  <si>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</si>
  <si>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</si>
  <si>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</si>
  <si>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</si>
  <si>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</si>
  <si>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</si>
  <si>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</si>
  <si>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</si>
  <si>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</si>
  <si>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</si>
  <si>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</si>
  <si>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</si>
  <si>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</si>
  <si>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</si>
  <si>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</si>
  <si>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</si>
  <si>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</si>
  <si>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</si>
  <si>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</si>
  <si>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</si>
  <si>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</si>
  <si>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</si>
  <si>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</si>
  <si>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</si>
  <si>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</si>
  <si>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</si>
  <si>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</si>
  <si>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</si>
  <si>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</si>
  <si>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</si>
  <si>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</si>
  <si>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</si>
  <si>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</si>
  <si>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</si>
  <si>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</si>
  <si>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</si>
  <si>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</si>
  <si>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</si>
  <si>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</si>
  <si>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</si>
  <si>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</si>
  <si>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</si>
  <si>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</si>
  <si>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</si>
  <si>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</si>
  <si>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</si>
  <si>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</si>
  <si>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</si>
  <si>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</si>
  <si>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</si>
  <si>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</si>
  <si>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</si>
  <si>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</si>
  <si>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</si>
  <si>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</si>
  <si>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</si>
  <si>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</si>
  <si>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</si>
  <si>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</si>
  <si>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</si>
  <si>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</si>
  <si>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</si>
  <si>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</si>
  <si>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</si>
  <si>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</si>
  <si>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</si>
  <si>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</si>
  <si>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</si>
  <si>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</si>
  <si>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</si>
  <si>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</si>
  <si>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</si>
  <si>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</si>
  <si>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</si>
  <si>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</si>
  <si>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</si>
  <si>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</si>
  <si>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</si>
  <si>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</si>
  <si>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</si>
  <si>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</si>
  <si>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</si>
  <si>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</si>
  <si>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</si>
  <si>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</si>
  <si>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</si>
  <si>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</si>
  <si>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</si>
  <si>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</si>
  <si>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</si>
  <si>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</si>
  <si>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</si>
  <si>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</si>
  <si>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</si>
  <si>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</si>
  <si>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</si>
  <si>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</si>
  <si>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</si>
  <si>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</si>
  <si>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</si>
  <si>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</si>
  <si>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</si>
  <si>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</si>
  <si>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</si>
  <si>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</si>
  <si>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</si>
  <si>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</si>
  <si>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</si>
  <si>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</si>
  <si>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</si>
  <si>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</si>
  <si>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</si>
  <si>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</si>
  <si>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</si>
  <si>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</si>
  <si>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</si>
  <si>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</si>
  <si>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</si>
  <si>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</si>
  <si>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</si>
  <si>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</si>
  <si>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</si>
  <si>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</si>
  <si>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</si>
  <si>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</si>
  <si>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</si>
  <si>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</si>
  <si>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</si>
  <si>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</si>
  <si>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</si>
  <si>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</si>
  <si>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</si>
  <si>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</si>
  <si>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</si>
  <si>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</si>
  <si>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</si>
  <si>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</si>
  <si>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</si>
  <si>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</si>
  <si>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</si>
  <si>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</si>
  <si>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</si>
  <si>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</si>
  <si>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</si>
  <si>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</si>
  <si>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</si>
  <si>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</si>
  <si>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</si>
  <si>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</si>
  <si>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</si>
  <si>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</si>
  <si>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</si>
  <si>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</si>
  <si>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</si>
  <si>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</si>
  <si>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</si>
  <si>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</si>
  <si>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</si>
  <si>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</si>
  <si>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</si>
  <si>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</si>
  <si>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</si>
  <si>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</si>
  <si>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</si>
  <si>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</si>
  <si>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</si>
  <si>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</si>
  <si>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</si>
  <si>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</si>
  <si>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</si>
  <si>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</si>
  <si>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</si>
  <si>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</si>
  <si>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</si>
  <si>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</si>
  <si>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</si>
  <si>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</si>
  <si>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</si>
  <si>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</si>
  <si>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</si>
  <si>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</si>
  <si>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</si>
  <si>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</si>
  <si>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</si>
  <si>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</si>
  <si>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</si>
  <si>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</si>
  <si>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</si>
  <si>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</si>
  <si>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</si>
  <si>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</si>
  <si>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</si>
  <si>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</si>
  <si>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</si>
  <si>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</si>
  <si>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</si>
  <si>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</si>
  <si>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</si>
  <si>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</si>
  <si>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</si>
  <si>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</si>
  <si>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</si>
  <si>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</si>
  <si>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</si>
  <si>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</si>
  <si>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</si>
  <si>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</si>
  <si>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</si>
  <si>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</si>
  <si>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</si>
  <si>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</si>
  <si>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</si>
  <si>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</si>
  <si>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</si>
  <si>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</si>
  <si>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</si>
  <si>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</si>
  <si>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</si>
  <si>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</si>
  <si>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</si>
  <si>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</si>
  <si>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</si>
  <si>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</si>
  <si>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</si>
  <si>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</si>
  <si>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</si>
  <si>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</si>
  <si>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</si>
  <si>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</si>
  <si>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</si>
  <si>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</si>
  <si>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</si>
  <si>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</si>
  <si>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</si>
  <si>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</si>
  <si>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</si>
  <si>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</si>
  <si>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</si>
  <si>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</si>
  <si>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</si>
  <si>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</si>
  <si>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</si>
  <si>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</si>
  <si>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</si>
  <si>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</si>
  <si>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</si>
  <si>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</si>
  <si>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</si>
  <si>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</si>
  <si>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</si>
  <si>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</si>
  <si>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</si>
  <si>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</si>
  <si>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</si>
  <si>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</si>
  <si>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</si>
  <si>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</si>
  <si>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</si>
  <si>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</si>
  <si>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</si>
  <si>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</si>
  <si>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</si>
  <si>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</si>
  <si>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</si>
  <si>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</si>
  <si>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</si>
  <si>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</si>
  <si>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</si>
  <si>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</si>
  <si>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</si>
  <si>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</si>
  <si>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</si>
  <si>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</si>
  <si>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</si>
  <si>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</si>
  <si>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</si>
  <si>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</si>
  <si>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</si>
  <si>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</si>
  <si>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</si>
  <si>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</si>
  <si>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</si>
  <si>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</si>
  <si>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</si>
  <si>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</si>
  <si>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</si>
  <si>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</si>
  <si>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</si>
  <si>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</si>
  <si>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</si>
  <si>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</si>
  <si>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</si>
  <si>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</si>
  <si>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</si>
  <si>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</si>
  <si>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</si>
  <si>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</si>
  <si>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</si>
  <si>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</si>
  <si>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</si>
  <si>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</si>
  <si>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</si>
  <si>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</si>
  <si>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</si>
  <si>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</si>
  <si>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</si>
  <si>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</si>
  <si>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</si>
  <si>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</si>
  <si>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</si>
  <si>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</si>
  <si>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</si>
  <si>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</si>
  <si>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</si>
  <si>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</si>
  <si>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</si>
  <si>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</si>
  <si>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</si>
  <si>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</si>
  <si>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</si>
  <si>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</si>
  <si>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</si>
  <si>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</si>
  <si>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</si>
  <si>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</si>
  <si>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</si>
  <si>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</si>
  <si>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</si>
  <si>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</si>
  <si>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</si>
  <si>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</si>
  <si>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</si>
  <si>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</si>
  <si>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</si>
  <si>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</si>
  <si>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</si>
  <si>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</si>
  <si>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</si>
  <si>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</si>
  <si>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</si>
  <si>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</si>
  <si>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</si>
  <si>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</si>
  <si>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</si>
  <si>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</si>
  <si>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</si>
  <si>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</si>
  <si>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</si>
  <si>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</si>
  <si>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</si>
  <si>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</si>
  <si>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</si>
  <si>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</si>
  <si>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</si>
  <si>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</si>
  <si>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</si>
  <si>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</si>
  <si>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</si>
  <si>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</si>
  <si>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</si>
  <si>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</si>
  <si>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</si>
  <si>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</si>
  <si>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</si>
  <si>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</si>
  <si>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</si>
  <si>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</si>
  <si>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</si>
  <si>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</si>
  <si>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</si>
  <si>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</si>
  <si>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</si>
  <si>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</si>
  <si>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</si>
  <si>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</si>
  <si>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</si>
  <si>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</si>
  <si>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</si>
  <si>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</si>
  <si>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</si>
  <si>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</si>
  <si>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</si>
  <si>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</si>
  <si>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</si>
  <si>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</si>
  <si>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</si>
  <si>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</si>
  <si>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</si>
  <si>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</si>
  <si>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</si>
  <si>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</si>
  <si>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</si>
  <si>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</si>
  <si>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</si>
  <si>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</si>
  <si>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</si>
  <si>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</si>
  <si>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</si>
  <si>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</si>
  <si>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</si>
  <si>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</si>
  <si>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</si>
  <si>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</si>
  <si>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</si>
  <si>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</si>
  <si>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</si>
  <si>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</si>
  <si>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</si>
  <si>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</si>
  <si>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</si>
  <si>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</si>
  <si>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</si>
  <si>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</si>
  <si>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</si>
  <si>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</si>
  <si>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</si>
  <si>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</si>
  <si>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</si>
  <si>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</si>
  <si>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</si>
  <si>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</si>
  <si>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</si>
  <si>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</si>
  <si>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</si>
  <si>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</si>
  <si>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</si>
  <si>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</si>
  <si>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</si>
  <si>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</si>
  <si>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</si>
  <si>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</si>
  <si>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</si>
  <si>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</si>
  <si>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</si>
  <si>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</si>
  <si>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</si>
  <si>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</si>
  <si>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</si>
  <si>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</si>
  <si>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</si>
  <si>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</si>
  <si>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</si>
  <si>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</si>
  <si>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</si>
  <si>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</si>
  <si>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</si>
  <si>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</si>
  <si>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</si>
  <si>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</si>
  <si>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</si>
  <si>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</si>
  <si>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</si>
  <si>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</si>
  <si>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</si>
  <si>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</si>
  <si>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</si>
  <si>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</si>
  <si>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</si>
  <si>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</si>
  <si>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</si>
  <si>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</si>
  <si>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</si>
  <si>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</si>
  <si>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</si>
  <si>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</si>
  <si>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</si>
  <si>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</si>
  <si>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</si>
  <si>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</si>
  <si>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</si>
  <si>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</si>
  <si>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</si>
  <si>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</si>
  <si>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</si>
  <si>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</si>
  <si>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</si>
  <si>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</si>
  <si>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</si>
  <si>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</si>
  <si>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</si>
  <si>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</si>
  <si>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</si>
  <si>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</si>
  <si>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</si>
  <si>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</si>
  <si>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</si>
  <si>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</si>
  <si>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</si>
  <si>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</si>
  <si>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</si>
  <si>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</si>
  <si>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</si>
  <si>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</si>
  <si>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</si>
  <si>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</si>
  <si>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</si>
  <si>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</si>
  <si>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</si>
  <si>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</si>
  <si>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</si>
  <si>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</si>
  <si>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</si>
  <si>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</si>
  <si>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</si>
  <si>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</si>
  <si>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</si>
  <si>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</si>
  <si>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</si>
  <si>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</si>
  <si>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</si>
  <si>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</si>
  <si>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</si>
  <si>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</si>
  <si>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</si>
  <si>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</si>
  <si>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</si>
  <si>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</si>
  <si>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</si>
  <si>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</si>
  <si>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</si>
  <si>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</si>
  <si>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</si>
  <si>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</si>
  <si>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</si>
  <si>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</si>
  <si>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</si>
  <si>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</si>
  <si>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</si>
  <si>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</si>
  <si>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</si>
  <si>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</si>
  <si>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</si>
  <si>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</si>
  <si>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</si>
  <si>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</si>
  <si>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</si>
  <si>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</si>
  <si>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</si>
  <si>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</si>
  <si>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</si>
  <si>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</si>
  <si>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</si>
  <si>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</si>
  <si>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</si>
  <si>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</si>
  <si>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</si>
  <si>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</si>
  <si>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</si>
  <si>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</si>
  <si>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</si>
  <si>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</si>
  <si>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</si>
  <si>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</si>
  <si>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</si>
  <si>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</si>
  <si>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</si>
  <si>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</si>
  <si>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</si>
  <si>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</si>
  <si>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</si>
  <si>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</si>
  <si>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</si>
  <si>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</si>
  <si>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</si>
  <si>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</si>
  <si>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</si>
  <si>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</si>
  <si>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</si>
  <si>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</si>
  <si>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</si>
  <si>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</si>
  <si>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</si>
  <si>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</si>
  <si>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</si>
  <si>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</si>
  <si>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</si>
  <si>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</si>
  <si>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</si>
  <si>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</si>
  <si>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</si>
  <si>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</si>
  <si>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</si>
  <si>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</si>
  <si>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</si>
  <si>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</si>
  <si>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</si>
  <si>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</si>
  <si>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</si>
  <si>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</si>
  <si>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</si>
  <si>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</si>
  <si>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</si>
  <si>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</si>
  <si>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</si>
  <si>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</si>
  <si>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</si>
  <si>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</si>
  <si>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</si>
  <si>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</si>
  <si>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</si>
  <si>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</si>
  <si>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</si>
  <si>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</si>
  <si>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</si>
  <si>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</si>
  <si>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</si>
  <si>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</si>
  <si>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</si>
  <si>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</si>
  <si>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</si>
  <si>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</si>
  <si>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</si>
  <si>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</si>
  <si>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</si>
  <si>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</si>
  <si>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</si>
  <si>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</si>
  <si>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</si>
  <si>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</si>
  <si>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</si>
  <si>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</si>
  <si>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</si>
  <si>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</si>
  <si>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</si>
  <si>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</si>
  <si>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</si>
  <si>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</si>
  <si>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</si>
  <si>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</si>
  <si>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</si>
  <si>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</si>
  <si>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</si>
  <si>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</si>
  <si>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</si>
  <si>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</si>
  <si>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</si>
  <si>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</si>
  <si>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</si>
  <si>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</si>
  <si>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</si>
  <si>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</si>
  <si>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</si>
  <si>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</si>
  <si>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</si>
  <si>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</si>
  <si>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</si>
  <si>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</si>
  <si>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</si>
  <si>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</si>
  <si>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</si>
  <si>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</si>
  <si>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</si>
  <si>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</si>
  <si>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</si>
  <si>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</si>
  <si>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</si>
  <si>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</si>
  <si>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</si>
  <si>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</si>
  <si>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</si>
  <si>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</si>
  <si>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</si>
  <si>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</si>
  <si>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</si>
  <si>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</si>
  <si>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</si>
  <si>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</si>
  <si>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</si>
  <si>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</si>
  <si>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</si>
  <si>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</si>
  <si>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</si>
  <si>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</si>
  <si>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</si>
  <si>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</si>
  <si>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</si>
  <si>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</si>
  <si>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</si>
  <si>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</si>
  <si>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</si>
  <si>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</si>
  <si>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</si>
  <si>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</si>
  <si>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</si>
  <si>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</si>
  <si>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</si>
  <si>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</si>
  <si>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</si>
  <si>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</si>
  <si>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</si>
  <si>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</si>
  <si>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</si>
  <si>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</si>
  <si>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</si>
  <si>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</si>
  <si>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</si>
  <si>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</si>
  <si>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</si>
  <si>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</si>
  <si>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</si>
  <si>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</si>
  <si>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</si>
  <si>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</si>
  <si>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</si>
  <si>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</si>
  <si>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</si>
  <si>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</si>
  <si>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</si>
  <si>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</si>
  <si>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</si>
  <si>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</si>
  <si>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</si>
  <si>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</si>
  <si>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</si>
  <si>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</si>
  <si>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</si>
  <si>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</si>
  <si>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</si>
  <si>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</si>
  <si>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</si>
  <si>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</si>
  <si>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</si>
  <si>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</si>
  <si>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</si>
  <si>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</si>
  <si>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</si>
  <si>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</si>
  <si>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</si>
  <si>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</si>
  <si>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</si>
  <si>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</si>
  <si>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</si>
  <si>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</si>
  <si>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</si>
  <si>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</si>
  <si>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</si>
  <si>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</si>
  <si>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</si>
  <si>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</si>
  <si>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</si>
  <si>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</si>
  <si>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</si>
  <si>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</si>
  <si>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</si>
  <si>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</si>
  <si>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</si>
  <si>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</si>
  <si>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</si>
  <si>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</si>
  <si>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</si>
  <si>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</si>
  <si>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</si>
  <si>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</si>
  <si>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</si>
  <si>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</si>
  <si>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</si>
  <si>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</si>
  <si>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</si>
  <si>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</si>
  <si>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</si>
  <si>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</si>
  <si>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</si>
  <si>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</si>
  <si>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</si>
  <si>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</si>
  <si>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</si>
  <si>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</si>
  <si>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</si>
  <si>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</si>
  <si>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</si>
  <si>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</si>
  <si>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</si>
  <si>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</si>
  <si>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</si>
  <si>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</si>
  <si>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</si>
  <si>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</si>
  <si>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</si>
  <si>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</si>
  <si>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</si>
  <si>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</si>
  <si>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</si>
  <si>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</si>
  <si>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</si>
  <si>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</si>
  <si>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</si>
  <si>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</si>
  <si>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</si>
  <si>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</si>
  <si>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</si>
  <si>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</si>
  <si>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</si>
  <si>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</si>
  <si>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</si>
  <si>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</si>
  <si>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</si>
  <si>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</si>
  <si>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</si>
  <si>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</si>
  <si>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</si>
  <si>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</si>
  <si>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</si>
  <si>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</si>
  <si>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</si>
  <si>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</si>
  <si>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</si>
  <si>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</si>
  <si>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</si>
  <si>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</si>
  <si>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</si>
  <si>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</si>
  <si>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</si>
  <si>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</si>
  <si>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</si>
  <si>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</si>
  <si>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</si>
  <si>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</si>
  <si>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</si>
  <si>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</si>
  <si>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</si>
  <si>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</si>
  <si>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</si>
  <si>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</si>
  <si>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</si>
  <si>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</si>
  <si>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</si>
  <si>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</si>
  <si>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</si>
  <si>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</si>
  <si>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</si>
  <si>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</si>
  <si>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</si>
  <si>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</si>
  <si>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</si>
  <si>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</si>
  <si>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</si>
  <si>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</si>
  <si>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</si>
  <si>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</si>
  <si>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</si>
  <si>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</si>
  <si>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</si>
  <si>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</si>
  <si>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</si>
  <si>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</si>
  <si>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</si>
  <si>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</si>
  <si>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</si>
  <si>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</si>
  <si>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</si>
  <si>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</si>
  <si>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</si>
  <si>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</si>
  <si>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</si>
  <si>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</si>
  <si>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</si>
  <si>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</si>
  <si>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</si>
  <si>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</si>
  <si>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</si>
  <si>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</si>
  <si>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</si>
  <si>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</si>
  <si>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</si>
  <si>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</si>
  <si>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</si>
  <si>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</si>
  <si>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</si>
  <si>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</si>
  <si>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</si>
  <si>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</si>
  <si>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</si>
  <si>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</si>
  <si>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</si>
  <si>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</si>
  <si>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</si>
  <si>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</si>
  <si>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</si>
  <si>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</si>
  <si>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</si>
  <si>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</si>
  <si>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</si>
  <si>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</si>
  <si>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</si>
  <si>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</si>
  <si>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</si>
  <si>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</si>
  <si>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</si>
  <si>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</si>
  <si>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</si>
  <si>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</si>
  <si>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</si>
  <si>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</si>
  <si>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</si>
  <si>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</si>
  <si>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</si>
  <si>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</si>
  <si>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</si>
  <si>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</si>
  <si>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</si>
  <si>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</si>
  <si>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</si>
  <si>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</si>
  <si>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</si>
  <si>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</si>
  <si>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</si>
  <si>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</si>
  <si>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</si>
  <si>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</si>
  <si>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</si>
  <si>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</si>
  <si>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</si>
  <si>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</si>
  <si>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</si>
  <si>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</si>
  <si>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</si>
  <si>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</si>
  <si>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</si>
  <si>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</si>
  <si>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</si>
  <si>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</si>
  <si>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</si>
  <si>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</si>
  <si>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</si>
  <si>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</si>
  <si>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</si>
  <si>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</si>
  <si>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</si>
  <si>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</si>
  <si>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</si>
  <si>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</si>
  <si>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</si>
  <si>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</si>
  <si>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</si>
  <si>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</si>
  <si>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</si>
  <si>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</si>
  <si>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</si>
  <si>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</si>
  <si>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</si>
  <si>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</si>
  <si>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</si>
  <si>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</si>
  <si>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</si>
  <si>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</si>
  <si>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</si>
  <si>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</si>
  <si>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</si>
  <si>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</si>
  <si>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</si>
  <si>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</si>
  <si>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</si>
  <si>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</si>
  <si>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</si>
  <si>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</si>
  <si>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</si>
  <si>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</si>
  <si>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</si>
  <si>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</si>
  <si>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</si>
  <si>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</si>
  <si>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</si>
  <si>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</si>
  <si>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</si>
  <si>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</si>
  <si>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</si>
  <si>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</si>
  <si>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</si>
  <si>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</si>
  <si>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</si>
  <si>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</si>
  <si>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</si>
  <si>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</si>
  <si>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</si>
  <si>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</si>
  <si>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</si>
  <si>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</si>
  <si>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</si>
  <si>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</si>
  <si>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</si>
  <si>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</si>
  <si>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</si>
  <si>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</si>
  <si>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</si>
  <si>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</si>
  <si>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</si>
  <si>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</si>
  <si>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</si>
  <si>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</si>
  <si>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</si>
  <si>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</si>
  <si>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</si>
  <si>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</si>
  <si>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</si>
  <si>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</si>
  <si>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</si>
  <si>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</si>
  <si>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</si>
  <si>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</si>
  <si>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</si>
  <si>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</si>
  <si>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</si>
  <si>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</si>
  <si>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</si>
  <si>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</si>
  <si>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</si>
  <si>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</si>
  <si>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</si>
  <si>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</si>
  <si>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</si>
  <si>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</si>
  <si>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</si>
  <si>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</si>
  <si>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</si>
  <si>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</si>
  <si>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</si>
  <si>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</si>
  <si>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</si>
  <si>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</si>
  <si>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</si>
  <si>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</si>
  <si>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</si>
  <si>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</si>
  <si>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</si>
  <si>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</si>
  <si>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</si>
  <si>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</si>
  <si>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</si>
  <si>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</si>
  <si>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</si>
  <si>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</si>
  <si>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</si>
  <si>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</si>
  <si>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</si>
  <si>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</si>
  <si>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</si>
  <si>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</si>
  <si>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</si>
  <si>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</si>
  <si>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</si>
  <si>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</si>
  <si>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</si>
  <si>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</si>
  <si>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</si>
  <si>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</si>
  <si>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</si>
  <si>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</si>
  <si>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</si>
  <si>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</si>
  <si>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</si>
  <si>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</si>
  <si>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</si>
  <si>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</si>
  <si>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</si>
  <si>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</si>
  <si>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</si>
  <si>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</si>
  <si>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</si>
  <si>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</si>
  <si>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</si>
  <si>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</si>
  <si>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</si>
  <si>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</si>
  <si>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</si>
  <si>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</si>
  <si>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</si>
  <si>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</si>
  <si>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</si>
  <si>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</si>
  <si>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</si>
  <si>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</si>
  <si>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</si>
  <si>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</si>
  <si>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</si>
  <si>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</si>
  <si>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</si>
  <si>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</si>
  <si>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</si>
  <si>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</si>
  <si>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</si>
  <si>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</si>
  <si>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</si>
  <si>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</si>
  <si>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</si>
  <si>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</si>
  <si>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</si>
  <si>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</si>
  <si>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</si>
  <si>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</si>
  <si>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</si>
  <si>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</si>
  <si>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</si>
  <si>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</si>
  <si>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</si>
  <si>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</si>
  <si>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</si>
  <si>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</si>
  <si>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</si>
  <si>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</si>
  <si>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</si>
  <si>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</si>
  <si>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</si>
  <si>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</si>
  <si>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</si>
  <si>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</si>
  <si>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</si>
  <si>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</si>
  <si>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</si>
  <si>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</si>
  <si>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</si>
  <si>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</si>
  <si>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</si>
  <si>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</si>
  <si>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</si>
  <si>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</si>
  <si>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</si>
  <si>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</si>
  <si>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</si>
  <si>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</si>
  <si>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</si>
  <si>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</si>
  <si>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</si>
  <si>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</si>
  <si>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</si>
  <si>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</si>
  <si>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</si>
  <si>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</si>
  <si>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</si>
  <si>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</si>
  <si>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</si>
  <si>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</si>
  <si>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</si>
  <si>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</si>
  <si>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</si>
  <si>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</si>
  <si>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</si>
  <si>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</si>
  <si>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</si>
  <si>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</si>
  <si>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</si>
  <si>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</si>
  <si>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</si>
  <si>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</si>
  <si>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</si>
  <si>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</si>
  <si>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</si>
  <si>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</si>
  <si>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</si>
  <si>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</si>
  <si>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</si>
  <si>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</si>
  <si>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</si>
  <si>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</si>
  <si>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</si>
  <si>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</si>
  <si>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</si>
  <si>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</si>
  <si>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</si>
  <si>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</si>
  <si>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</si>
  <si>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</si>
  <si>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</si>
  <si>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</si>
  <si>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</si>
  <si>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</si>
  <si>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</si>
  <si>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</si>
  <si>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</si>
  <si>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</si>
  <si>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</si>
  <si>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</si>
  <si>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</si>
  <si>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</si>
  <si>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</si>
  <si>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</si>
  <si>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</si>
  <si>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</si>
  <si>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</si>
  <si>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</si>
  <si>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</si>
  <si>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</si>
  <si>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</si>
  <si>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</si>
  <si>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</si>
  <si>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</si>
  <si>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</si>
  <si>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</si>
  <si>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</si>
  <si>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</si>
  <si>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</si>
  <si>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</si>
  <si>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</si>
  <si>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</si>
  <si>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</si>
  <si>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</si>
  <si>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</si>
  <si>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</si>
  <si>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</si>
  <si>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</si>
  <si>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</si>
  <si>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</si>
  <si>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</si>
  <si>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</si>
  <si>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</si>
  <si>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</si>
  <si>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</si>
  <si>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</si>
  <si>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</si>
  <si>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</si>
  <si>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</si>
  <si>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</si>
  <si>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</si>
  <si>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</si>
  <si>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</si>
  <si>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</si>
  <si>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</si>
  <si>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</si>
  <si>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</si>
  <si>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</si>
  <si>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</si>
  <si>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</si>
  <si>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</si>
  <si>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</si>
  <si>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</si>
  <si>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</si>
  <si>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</si>
  <si>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</si>
  <si>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</si>
  <si>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</si>
  <si>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</si>
  <si>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</si>
  <si>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</si>
  <si>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</si>
  <si>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</si>
  <si>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</si>
  <si>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</si>
  <si>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</si>
  <si>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</si>
  <si>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</si>
  <si>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</si>
  <si>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</si>
  <si>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</si>
  <si>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</si>
  <si>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</si>
  <si>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</si>
  <si>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</si>
  <si>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</si>
  <si>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</si>
  <si>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</si>
  <si>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</si>
  <si>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</si>
  <si>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</si>
  <si>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</si>
  <si>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</si>
  <si>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</si>
  <si>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</si>
  <si>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</si>
  <si>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</si>
  <si>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</si>
  <si>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</si>
  <si>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</si>
  <si>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</si>
  <si>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</si>
  <si>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</si>
  <si>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</si>
  <si>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</si>
  <si>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</si>
  <si>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</si>
  <si>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</si>
  <si>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</si>
  <si>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</si>
  <si>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</si>
  <si>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</si>
  <si>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</si>
  <si>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</si>
  <si>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</si>
  <si>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</si>
  <si>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</si>
  <si>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</si>
  <si>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</si>
  <si>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</si>
  <si>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</si>
  <si>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</si>
  <si>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</si>
  <si>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</si>
  <si>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</si>
  <si>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</si>
  <si>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</si>
  <si>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</si>
  <si>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</si>
  <si>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</si>
  <si>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</si>
  <si>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</si>
  <si>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</si>
  <si>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</si>
  <si>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</si>
  <si>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</si>
  <si>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</si>
  <si>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</si>
  <si>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</si>
  <si>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</si>
  <si>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</si>
  <si>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</si>
  <si>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</si>
  <si>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</si>
  <si>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</si>
  <si>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</si>
  <si>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</si>
  <si>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</si>
  <si>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</si>
  <si>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</si>
  <si>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</si>
  <si>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</si>
  <si>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</si>
  <si>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</si>
  <si>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</si>
  <si>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</si>
  <si>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</si>
  <si>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</si>
  <si>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</si>
  <si>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</si>
  <si>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</si>
  <si>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</si>
  <si>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</si>
  <si>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</si>
  <si>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</si>
  <si>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</si>
  <si>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</si>
  <si>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</si>
  <si>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</si>
  <si>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</si>
  <si>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</si>
  <si>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</si>
  <si>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</si>
  <si>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</si>
  <si>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</si>
  <si>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</si>
  <si>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</si>
  <si>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</si>
  <si>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</si>
  <si>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</si>
  <si>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</si>
  <si>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</si>
  <si>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</si>
  <si>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</si>
  <si>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</si>
  <si>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</si>
  <si>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</si>
  <si>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</si>
  <si>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</si>
  <si>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</si>
  <si>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</si>
  <si>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</si>
  <si>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</si>
  <si>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</si>
  <si>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</si>
  <si>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</si>
  <si>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</si>
  <si>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</si>
  <si>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</si>
  <si>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</si>
  <si>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</si>
  <si>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</si>
  <si>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</si>
  <si>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</si>
  <si>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</si>
  <si>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</si>
  <si>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</si>
  <si>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</si>
  <si>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</si>
  <si>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</si>
  <si>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</si>
  <si>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</si>
  <si>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</si>
  <si>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</si>
  <si>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</si>
  <si>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</si>
  <si>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</si>
  <si>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</si>
  <si>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</si>
  <si>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</si>
  <si>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</si>
  <si>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</si>
  <si>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</si>
  <si>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</si>
  <si>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</si>
  <si>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</si>
  <si>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</si>
  <si>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</si>
  <si>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</si>
  <si>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</si>
  <si>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</si>
  <si>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</si>
  <si>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</si>
  <si>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</si>
  <si>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</si>
  <si>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</si>
  <si>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</si>
  <si>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</si>
  <si>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</si>
  <si>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</si>
  <si>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</si>
  <si>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</si>
  <si>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</si>
  <si>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</si>
  <si>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</si>
  <si>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</si>
  <si>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</si>
  <si>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</si>
  <si>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</si>
  <si>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</si>
  <si>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</si>
  <si>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</si>
  <si>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</si>
  <si>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</si>
  <si>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</si>
  <si>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</si>
  <si>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</si>
  <si>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</si>
  <si>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</si>
  <si>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</si>
  <si>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</si>
  <si>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</si>
  <si>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</si>
  <si>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</si>
  <si>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</si>
  <si>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</si>
  <si>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</si>
  <si>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</si>
  <si>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</si>
  <si>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</si>
  <si>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</si>
  <si>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</si>
  <si>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</si>
  <si>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</si>
  <si>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</si>
  <si>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</si>
  <si>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</si>
  <si>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</si>
  <si>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</si>
  <si>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</si>
  <si>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</si>
  <si>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</si>
  <si>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</si>
  <si>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</si>
  <si>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</si>
  <si>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</si>
  <si>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</si>
  <si>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</si>
  <si>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</si>
  <si>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</si>
  <si>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</si>
  <si>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</si>
  <si>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</si>
  <si>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</si>
  <si>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</si>
  <si>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</si>
  <si>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</si>
  <si>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</si>
  <si>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</si>
  <si>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</si>
  <si>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</si>
  <si>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</si>
  <si>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</si>
  <si>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</si>
  <si>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</si>
  <si>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</si>
  <si>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</si>
  <si>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</si>
  <si>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</si>
  <si>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</si>
  <si>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</si>
  <si>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</si>
  <si>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</si>
  <si>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</si>
  <si>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</si>
  <si>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</si>
  <si>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</si>
  <si>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</si>
  <si>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</si>
  <si>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</si>
  <si>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</si>
  <si>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</si>
  <si>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</si>
  <si>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</si>
  <si>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</si>
  <si>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</si>
  <si>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</si>
  <si>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</si>
  <si>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</si>
  <si>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</si>
  <si>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</si>
  <si>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</si>
  <si>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</si>
  <si>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</si>
  <si>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</si>
  <si>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</si>
  <si>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</si>
  <si>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</si>
  <si>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</si>
  <si>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</si>
  <si>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</si>
  <si>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</si>
  <si>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</si>
  <si>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</si>
  <si>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</si>
  <si>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</si>
  <si>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</si>
  <si>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</si>
  <si>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</si>
  <si>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</si>
  <si>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</si>
  <si>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</si>
  <si>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</si>
  <si>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</si>
  <si>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</si>
  <si>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</si>
  <si>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</si>
  <si>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</si>
  <si>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</si>
  <si>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</si>
  <si>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</si>
  <si>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</si>
  <si>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</si>
  <si>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</si>
  <si>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</si>
  <si>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</si>
  <si>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</si>
  <si>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</si>
  <si>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</si>
  <si>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</si>
  <si>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</si>
  <si>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</si>
  <si>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</si>
  <si>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</si>
  <si>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</si>
  <si>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</si>
  <si>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</si>
  <si>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</si>
  <si>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</si>
  <si>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</si>
  <si>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</si>
  <si>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</si>
  <si>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</si>
  <si>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</si>
  <si>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</si>
  <si>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</si>
  <si>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</si>
  <si>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</si>
  <si>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</si>
  <si>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</si>
  <si>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</si>
  <si>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</si>
  <si>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</si>
  <si>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</si>
  <si>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</si>
  <si>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</si>
  <si>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</si>
  <si>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</si>
  <si>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</si>
  <si>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</si>
  <si>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</si>
  <si>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</si>
  <si>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</si>
  <si>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</si>
  <si>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</si>
  <si>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</si>
  <si>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</si>
  <si>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</si>
  <si>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</si>
  <si>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</si>
  <si>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</si>
  <si>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</si>
  <si>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</si>
  <si>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</si>
  <si>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</si>
  <si>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</si>
  <si>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</si>
  <si>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</si>
  <si>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</si>
  <si>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</si>
  <si>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</si>
  <si>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</si>
  <si>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</si>
  <si>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</si>
  <si>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</si>
  <si>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</si>
  <si>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</si>
  <si>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</si>
  <si>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</si>
  <si>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</si>
  <si>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</si>
  <si>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</si>
  <si>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</si>
  <si>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</si>
  <si>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</si>
  <si>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</si>
  <si>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</si>
  <si>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</si>
  <si>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</si>
  <si>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</si>
  <si>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</si>
  <si>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</si>
  <si>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</si>
  <si>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</si>
  <si>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</si>
  <si>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</si>
  <si>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</si>
  <si>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</si>
  <si>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</si>
  <si>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</si>
  <si>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</si>
  <si>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</si>
  <si>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</si>
  <si>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</si>
  <si>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</si>
  <si>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</si>
  <si>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</si>
  <si>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</si>
  <si>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</si>
  <si>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</si>
  <si>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</si>
  <si>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</si>
  <si>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</si>
  <si>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</si>
  <si>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</si>
  <si>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</si>
  <si>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</si>
  <si>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</si>
  <si>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</si>
  <si>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</si>
  <si>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</si>
  <si>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</si>
  <si>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</si>
  <si>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</si>
  <si>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</si>
  <si>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</si>
  <si>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</si>
  <si>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</si>
  <si>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</si>
  <si>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</si>
  <si>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</si>
  <si>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</si>
  <si>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</si>
  <si>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</si>
  <si>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</si>
  <si>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</si>
  <si>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</si>
  <si>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</si>
  <si>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</si>
  <si>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</si>
  <si>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</si>
  <si>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</si>
  <si>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</si>
  <si>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</si>
  <si>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</si>
  <si>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</si>
  <si>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</si>
  <si>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</si>
  <si>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</si>
  <si>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</si>
  <si>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</si>
  <si>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</si>
  <si>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</si>
  <si>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</si>
  <si>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</si>
  <si>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</si>
  <si>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</si>
  <si>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</si>
  <si>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</si>
  <si>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</si>
  <si>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</si>
  <si>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</si>
  <si>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</si>
  <si>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</si>
  <si>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</si>
  <si>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</si>
  <si>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</si>
  <si>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</si>
  <si>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</si>
  <si>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</si>
  <si>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</si>
  <si>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</si>
  <si>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</si>
  <si>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</si>
  <si>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</si>
  <si>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</si>
  <si>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</si>
  <si>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</si>
  <si>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</si>
  <si>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</si>
  <si>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</si>
  <si>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</si>
  <si>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</si>
  <si>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</si>
  <si>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</si>
  <si>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</si>
  <si>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</si>
  <si>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</si>
  <si>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</si>
  <si>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</si>
  <si>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</si>
  <si>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</si>
  <si>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</si>
  <si>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</si>
  <si>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</si>
  <si>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</si>
  <si>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</si>
  <si>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</si>
  <si>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</si>
  <si>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</si>
  <si>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</si>
  <si>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</si>
  <si>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</si>
  <si>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</si>
  <si>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</si>
  <si>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</si>
  <si>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</si>
  <si>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</si>
  <si>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</si>
  <si>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</si>
  <si>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</si>
  <si>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</si>
  <si>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</si>
  <si>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</si>
  <si>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</si>
  <si>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</si>
  <si>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</si>
  <si>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</si>
  <si>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</si>
  <si>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</si>
  <si>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</si>
  <si>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</si>
  <si>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</si>
  <si>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</si>
  <si>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</si>
  <si>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</si>
  <si>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</si>
  <si>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</si>
  <si>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</si>
  <si>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</si>
  <si>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</si>
  <si>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</si>
  <si>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</si>
  <si>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</si>
  <si>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</si>
  <si>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</si>
  <si>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</si>
  <si>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</si>
  <si>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</si>
  <si>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</si>
  <si>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</si>
  <si>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</si>
  <si>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</si>
  <si>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</si>
  <si>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</si>
  <si>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</si>
  <si>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</si>
  <si>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</si>
  <si>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</si>
  <si>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</si>
  <si>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</si>
  <si>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</si>
  <si>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</si>
  <si>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</si>
  <si>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</si>
  <si>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</si>
  <si>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</si>
  <si>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</si>
  <si>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</si>
  <si>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</si>
  <si>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</si>
  <si>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</si>
  <si>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</si>
  <si>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</si>
  <si>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</si>
  <si>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</si>
  <si>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</si>
  <si>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</si>
  <si>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</si>
  <si>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</si>
  <si>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</si>
  <si>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</si>
  <si>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</si>
  <si>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</si>
  <si>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</si>
  <si>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</si>
  <si>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</si>
  <si>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</si>
  <si>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</si>
  <si>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</si>
  <si>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</si>
  <si>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</si>
  <si>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</si>
  <si>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</si>
  <si>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</si>
  <si>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</si>
  <si>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</si>
  <si>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</si>
  <si>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</si>
  <si>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</si>
  <si>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</si>
  <si>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</si>
  <si>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</si>
  <si>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</si>
  <si>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</si>
  <si>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</si>
  <si>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</si>
  <si>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</si>
  <si>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</si>
  <si>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</si>
  <si>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</si>
  <si>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</si>
  <si>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</si>
  <si>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</si>
  <si>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</si>
  <si>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</si>
  <si>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</si>
  <si>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</si>
  <si>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</si>
  <si>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</si>
  <si>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</si>
  <si>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</si>
  <si>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</si>
  <si>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</si>
  <si>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</si>
  <si>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</si>
  <si>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</si>
  <si>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</si>
  <si>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</si>
  <si>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</si>
  <si>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</si>
  <si>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</si>
  <si>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</si>
  <si>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</si>
  <si>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</si>
  <si>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</si>
  <si>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</si>
  <si>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</si>
  <si>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</si>
  <si>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</si>
  <si>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</si>
  <si>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</si>
  <si>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</si>
  <si>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</si>
  <si>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</si>
  <si>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</si>
  <si>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</si>
  <si>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</si>
  <si>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</si>
  <si>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</si>
  <si>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</si>
  <si>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</si>
  <si>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</si>
  <si>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</si>
  <si>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</si>
  <si>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</si>
  <si>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</si>
  <si>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</si>
  <si>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</si>
  <si>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</si>
  <si>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</si>
  <si>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</si>
  <si>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</si>
  <si>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</si>
  <si>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</si>
  <si>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</si>
  <si>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</si>
  <si>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</si>
  <si>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</si>
  <si>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</si>
  <si>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</si>
  <si>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</si>
  <si>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</si>
  <si>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</si>
  <si>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</si>
  <si>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</si>
  <si>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</si>
  <si>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</si>
  <si>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</si>
  <si>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</si>
  <si>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</si>
  <si>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</si>
  <si>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</si>
  <si>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</si>
  <si>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</si>
  <si>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</si>
  <si>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</si>
  <si>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</si>
  <si>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</si>
  <si>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</si>
  <si>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</si>
  <si>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</si>
  <si>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</si>
  <si>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</si>
  <si>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</si>
  <si>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</si>
  <si>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</si>
  <si>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</si>
  <si>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</si>
  <si>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</si>
  <si>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</si>
  <si>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</si>
  <si>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</si>
  <si>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</si>
  <si>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</si>
  <si>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</si>
  <si>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</si>
  <si>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</si>
  <si>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</si>
  <si>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</si>
  <si>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</si>
  <si>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</si>
  <si>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</si>
  <si>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</si>
  <si>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</si>
  <si>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</si>
  <si>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</si>
  <si>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</si>
  <si>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</si>
  <si>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</si>
  <si>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</si>
  <si>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</si>
  <si>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</si>
  <si>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</si>
  <si>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</si>
  <si>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</si>
  <si>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</si>
  <si>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</si>
  <si>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</si>
  <si>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</si>
  <si>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</si>
  <si>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</si>
  <si>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</si>
  <si>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</si>
  <si>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</si>
  <si>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</si>
  <si>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</si>
  <si>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</si>
  <si>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</si>
  <si>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</si>
  <si>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</si>
  <si>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</si>
  <si>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</si>
  <si>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</si>
  <si>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</si>
  <si>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</si>
  <si>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</si>
  <si>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</si>
  <si>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</si>
  <si>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</si>
  <si>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</si>
  <si>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</si>
  <si>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</si>
  <si>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</si>
  <si>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</si>
  <si>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</si>
  <si>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</si>
  <si>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</si>
  <si>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</si>
  <si>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</si>
  <si>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</si>
  <si>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</si>
  <si>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</si>
  <si>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</si>
  <si>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</si>
  <si>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</si>
  <si>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</si>
  <si>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</si>
  <si>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</si>
  <si>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</si>
  <si>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</si>
  <si>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</si>
  <si>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</si>
  <si>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</si>
  <si>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</si>
  <si>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</si>
  <si>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</si>
  <si>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</si>
  <si>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</si>
  <si>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</si>
  <si>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</si>
  <si>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</si>
  <si>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</si>
  <si>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</si>
  <si>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</si>
  <si>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</si>
  <si>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</si>
  <si>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</si>
  <si>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</si>
  <si>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</si>
  <si>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</si>
  <si>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</si>
  <si>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</si>
  <si>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</si>
  <si>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</si>
  <si>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</si>
  <si>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</si>
  <si>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</si>
  <si>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</si>
  <si>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</si>
  <si>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</si>
  <si>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</si>
  <si>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</si>
  <si>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</si>
  <si>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</si>
  <si>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</si>
  <si>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</si>
  <si>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</si>
  <si>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</si>
  <si>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</si>
  <si>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</si>
  <si>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</si>
  <si>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</si>
  <si>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</si>
  <si>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</si>
  <si>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</si>
  <si>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</si>
  <si>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</si>
  <si>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</si>
  <si>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</si>
  <si>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</si>
  <si>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</si>
  <si>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</si>
  <si>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</si>
  <si>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</si>
  <si>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</si>
  <si>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</si>
  <si>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</si>
  <si>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</si>
  <si>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</si>
  <si>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</si>
  <si>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</si>
  <si>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</si>
  <si>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</si>
  <si>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</si>
  <si>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</si>
  <si>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</si>
  <si>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</si>
  <si>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</si>
  <si>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</si>
  <si>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</si>
  <si>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</si>
  <si>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</si>
  <si>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</si>
  <si>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</si>
  <si>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</si>
  <si>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</si>
  <si>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</si>
  <si>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</si>
  <si>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</si>
  <si>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</si>
  <si>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</si>
  <si>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</si>
  <si>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</si>
  <si>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</si>
  <si>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</si>
  <si>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</si>
  <si>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</si>
  <si>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</si>
  <si>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</si>
  <si>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</si>
  <si>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</si>
  <si>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</si>
  <si>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</si>
  <si>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</si>
  <si>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</si>
  <si>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</si>
  <si>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</si>
  <si>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</si>
  <si>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</si>
  <si>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</si>
  <si>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</si>
  <si>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</si>
  <si>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</si>
  <si>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</si>
  <si>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</si>
  <si>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</si>
  <si>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</si>
  <si>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</si>
  <si>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</si>
  <si>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</si>
  <si>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</si>
  <si>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</si>
  <si>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</si>
  <si>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</si>
  <si>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</si>
  <si>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</si>
  <si>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</si>
  <si>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</si>
  <si>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</si>
  <si>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</si>
  <si>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</si>
  <si>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</si>
  <si>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</si>
  <si>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</si>
  <si>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</si>
  <si>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</si>
  <si>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</si>
  <si>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</si>
  <si>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</si>
  <si>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</si>
  <si>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</si>
  <si>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</si>
  <si>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</si>
  <si>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</si>
  <si>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</si>
  <si>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</si>
  <si>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</si>
  <si>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</si>
  <si>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</si>
  <si>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</si>
  <si>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</si>
  <si>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</si>
  <si>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</si>
  <si>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</si>
  <si>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</si>
  <si>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</si>
  <si>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</si>
  <si>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</si>
  <si>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</si>
  <si>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</si>
  <si>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</si>
  <si>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</si>
  <si>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</si>
  <si>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</si>
  <si>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</si>
  <si>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</si>
  <si>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</si>
  <si>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</si>
  <si>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</si>
  <si>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</si>
  <si>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</si>
  <si>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</si>
  <si>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</si>
  <si>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</si>
  <si>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</si>
  <si>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</si>
  <si>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</si>
  <si>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</si>
  <si>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</si>
  <si>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</si>
  <si>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</si>
  <si>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</si>
  <si>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</si>
  <si>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</si>
  <si>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</si>
  <si>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</si>
  <si>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</si>
  <si>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</si>
  <si>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</si>
  <si>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</si>
  <si>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</si>
  <si>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</si>
  <si>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</si>
  <si>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</si>
  <si>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</si>
  <si>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</si>
  <si>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</si>
  <si>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</si>
  <si>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</si>
  <si>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</si>
  <si>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</si>
  <si>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</si>
  <si>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</si>
  <si>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</si>
  <si>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</si>
  <si>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</si>
  <si>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</si>
  <si>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</si>
  <si>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</si>
  <si>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</si>
  <si>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</si>
  <si>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</si>
  <si>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</si>
  <si>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</si>
  <si>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</si>
  <si>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</si>
  <si>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</si>
  <si>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</si>
  <si>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</si>
  <si>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</si>
  <si>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</si>
  <si>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</si>
  <si>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</si>
  <si>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</si>
  <si>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</si>
  <si>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</si>
  <si>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</si>
  <si>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</si>
  <si>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</si>
  <si>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</si>
  <si>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</si>
  <si>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</si>
  <si>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</si>
  <si>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</si>
  <si>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</si>
  <si>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</si>
  <si>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</si>
  <si>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</si>
  <si>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</si>
  <si>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</si>
  <si>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</si>
  <si>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</si>
  <si>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</si>
  <si>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</si>
  <si>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</si>
  <si>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</si>
  <si>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</si>
  <si>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</si>
  <si>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</si>
  <si>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</si>
  <si>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</si>
  <si>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</si>
  <si>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</si>
  <si>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</si>
  <si>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</si>
  <si>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</si>
  <si>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</si>
  <si>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</si>
  <si>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</si>
  <si>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</si>
  <si>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</si>
  <si>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</si>
  <si>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</si>
  <si>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</si>
  <si>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</si>
  <si>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</si>
  <si>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</si>
  <si>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</si>
  <si>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</si>
  <si>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</si>
  <si>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</si>
  <si>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</si>
  <si>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</si>
  <si>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</si>
  <si>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</si>
  <si>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</si>
  <si>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</si>
  <si>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</si>
  <si>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</si>
  <si>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</si>
  <si>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</si>
  <si>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</si>
  <si>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</si>
  <si>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</si>
  <si>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</si>
  <si>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</si>
  <si>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</si>
  <si>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</si>
  <si>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</si>
  <si>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</si>
  <si>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</si>
  <si>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</si>
  <si>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</si>
  <si>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</si>
  <si>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</si>
  <si>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</si>
  <si>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</si>
  <si>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</si>
  <si>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</si>
  <si>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</si>
  <si>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</si>
  <si>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</si>
  <si>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</si>
  <si>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</si>
  <si>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</si>
  <si>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</si>
  <si>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</si>
  <si>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</si>
  <si>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</si>
  <si>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</si>
  <si>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</si>
  <si>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</si>
  <si>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</si>
  <si>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</si>
  <si>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</si>
  <si>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</si>
  <si>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</si>
  <si>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</si>
  <si>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</si>
  <si>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</si>
  <si>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</si>
  <si>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</si>
  <si>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</si>
  <si>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</si>
  <si>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</si>
  <si>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</si>
  <si>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</si>
  <si>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</si>
  <si>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</si>
  <si>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</si>
  <si>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</si>
  <si>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</si>
  <si>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</si>
  <si>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</si>
  <si>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</si>
  <si>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</si>
  <si>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</si>
  <si>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</si>
  <si>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</si>
  <si>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</si>
  <si>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</si>
  <si>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</si>
  <si>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</si>
  <si>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</si>
  <si>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</si>
  <si>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</si>
  <si>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</si>
  <si>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</si>
  <si>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</si>
  <si>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</si>
  <si>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</si>
  <si>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</si>
  <si>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</si>
  <si>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</si>
  <si>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</si>
  <si>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</si>
  <si>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</si>
  <si>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</si>
  <si>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</si>
  <si>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</si>
  <si>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</si>
  <si>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</si>
  <si>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</si>
  <si>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</si>
  <si>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</si>
  <si>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</si>
  <si>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</si>
  <si>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</si>
  <si>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</si>
  <si>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</si>
  <si>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</si>
  <si>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</si>
  <si>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</si>
  <si>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</si>
  <si>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</si>
  <si>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</si>
  <si>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</si>
  <si>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</si>
  <si>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</si>
  <si>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</si>
  <si>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</si>
  <si>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</si>
  <si>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</si>
  <si>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</si>
  <si>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</si>
  <si>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</si>
  <si>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</si>
  <si>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</si>
  <si>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</si>
  <si>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</si>
  <si>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</si>
  <si>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</si>
  <si>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</si>
  <si>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</si>
  <si>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</si>
  <si>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</si>
  <si>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</si>
  <si>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</si>
  <si>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</si>
  <si>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</si>
  <si>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</si>
  <si>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</si>
  <si>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</si>
  <si>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</si>
  <si>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</si>
  <si>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</si>
  <si>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</si>
  <si>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</si>
  <si>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</si>
  <si>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</si>
  <si>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</si>
  <si>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</si>
  <si>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</si>
  <si>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</si>
  <si>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</si>
  <si>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</si>
  <si>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</si>
  <si>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</si>
  <si>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</si>
  <si>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</si>
  <si>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</si>
  <si>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</si>
  <si>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</si>
  <si>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</si>
  <si>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</si>
  <si>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</si>
  <si>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</si>
  <si>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</si>
  <si>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</si>
  <si>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</si>
  <si>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</si>
  <si>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</si>
  <si>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</si>
  <si>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</si>
  <si>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</si>
  <si>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</si>
  <si>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</si>
  <si>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</si>
  <si>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</si>
  <si>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</si>
  <si>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</si>
  <si>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</si>
  <si>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</si>
  <si>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</si>
  <si>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</si>
  <si>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</si>
  <si>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</si>
  <si>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</si>
  <si>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</si>
  <si>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</si>
  <si>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</si>
  <si>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</si>
  <si>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</si>
  <si>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</si>
  <si>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</si>
  <si>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</si>
  <si>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</si>
  <si>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</si>
  <si>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</si>
  <si>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</si>
  <si>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</si>
  <si>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</si>
  <si>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</si>
  <si>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</si>
  <si>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</si>
  <si>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</si>
  <si>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</si>
  <si>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</si>
  <si>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</si>
  <si>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</si>
  <si>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</si>
  <si>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</si>
  <si>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</si>
  <si>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</si>
  <si>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</si>
  <si>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</si>
  <si>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</si>
  <si>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</si>
  <si>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</si>
  <si>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</si>
  <si>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</si>
  <si>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</si>
  <si>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</si>
  <si>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</si>
  <si>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</si>
  <si>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</si>
  <si>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</si>
  <si>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</si>
  <si>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</si>
  <si>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</si>
  <si>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</si>
  <si>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</si>
  <si>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</si>
  <si>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</si>
  <si>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</si>
  <si>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</si>
  <si>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</si>
  <si>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</si>
  <si>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</si>
  <si>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</si>
  <si>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</si>
  <si>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</si>
  <si>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</si>
  <si>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</si>
  <si>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</si>
  <si>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</si>
  <si>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</si>
  <si>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</si>
  <si>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</si>
  <si>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</si>
  <si>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</si>
  <si>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</si>
  <si>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</si>
  <si>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</si>
  <si>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</si>
  <si>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</si>
  <si>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</si>
  <si>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</si>
  <si>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</si>
  <si>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</si>
  <si>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</si>
  <si>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</si>
  <si>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</si>
  <si>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</si>
  <si>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</si>
  <si>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</si>
  <si>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</si>
  <si>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</si>
  <si>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</si>
  <si>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</si>
  <si>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</si>
  <si>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</si>
  <si>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</si>
  <si>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</si>
  <si>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</si>
  <si>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</si>
  <si>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</si>
  <si>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</si>
  <si>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</si>
  <si>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</si>
  <si>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</si>
  <si>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</si>
  <si>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</si>
  <si>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</si>
  <si>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</si>
  <si>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</si>
  <si>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</si>
  <si>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</si>
  <si>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</si>
  <si>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</si>
  <si>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</si>
  <si>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</si>
  <si>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</si>
  <si>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</si>
  <si>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</si>
  <si>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</si>
  <si>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</si>
  <si>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</si>
  <si>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</si>
  <si>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</si>
  <si>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</si>
  <si>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</si>
  <si>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</si>
  <si>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</si>
  <si>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</si>
  <si>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</si>
  <si>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</si>
  <si>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</si>
  <si>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</si>
  <si>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</si>
  <si>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</si>
  <si>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</si>
  <si>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</si>
  <si>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</si>
  <si>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</si>
  <si>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</si>
  <si>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</si>
  <si>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</si>
  <si>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</si>
  <si>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</si>
  <si>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</si>
  <si>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</si>
  <si>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</si>
  <si>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</si>
  <si>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</si>
  <si>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</si>
  <si>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</si>
  <si>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</si>
  <si>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</si>
  <si>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</si>
  <si>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</si>
  <si>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</si>
  <si>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</si>
  <si>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</si>
  <si>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</si>
  <si>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</si>
  <si>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</si>
  <si>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</si>
  <si>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</si>
  <si>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</si>
  <si>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</si>
  <si>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</si>
  <si>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</si>
  <si>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</si>
  <si>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</si>
  <si>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</si>
  <si>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</si>
  <si>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</si>
  <si>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</si>
  <si>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</si>
  <si>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</si>
  <si>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</si>
  <si>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</si>
  <si>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</si>
  <si>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</si>
  <si>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</si>
  <si>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</si>
  <si>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</si>
  <si>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</si>
  <si>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</si>
  <si>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</si>
  <si>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</si>
  <si>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</si>
  <si>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</si>
  <si>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</si>
  <si>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</si>
  <si>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</si>
  <si>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</si>
  <si>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</si>
  <si>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</si>
  <si>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</si>
  <si>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</si>
  <si>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</si>
  <si>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</si>
  <si>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</si>
  <si>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</si>
  <si>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</si>
  <si>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</si>
  <si>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</si>
  <si>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</si>
  <si>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</si>
  <si>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</si>
  <si>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</si>
  <si>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</si>
  <si>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</si>
  <si>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</si>
  <si>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</si>
  <si>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</si>
  <si>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</si>
  <si>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</si>
  <si>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</si>
  <si>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</si>
  <si>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</si>
  <si>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</si>
  <si>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</si>
  <si>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</si>
  <si>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</si>
  <si>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</si>
  <si>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</si>
  <si>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</si>
  <si>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</si>
  <si>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</si>
  <si>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</si>
  <si>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</si>
  <si>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</si>
  <si>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</si>
  <si>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</si>
  <si>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</si>
  <si>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</si>
  <si>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</si>
  <si>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</si>
  <si>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</si>
  <si>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</si>
  <si>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</si>
  <si>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</si>
  <si>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</si>
  <si>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</si>
  <si>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</si>
  <si>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</si>
  <si>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</si>
  <si>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</si>
  <si>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</si>
  <si>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</si>
  <si>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</si>
  <si>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</si>
  <si>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</si>
  <si>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</si>
  <si>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</si>
  <si>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</si>
  <si>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</si>
  <si>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</si>
  <si>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</si>
  <si>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</si>
  <si>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</si>
  <si>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</si>
  <si>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</si>
  <si>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</si>
  <si>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</si>
  <si>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</si>
  <si>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</si>
  <si>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</si>
  <si>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</si>
  <si>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</si>
  <si>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</si>
  <si>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</si>
  <si>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</si>
  <si>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</si>
  <si>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</si>
  <si>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</si>
  <si>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</si>
  <si>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</si>
  <si>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</si>
  <si>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</si>
  <si>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</si>
  <si>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</si>
  <si>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</si>
  <si>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</si>
  <si>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</si>
  <si>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</si>
  <si>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</si>
  <si>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</si>
  <si>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</si>
  <si>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</si>
  <si>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</si>
  <si>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</si>
  <si>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</si>
  <si>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</si>
  <si>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</si>
  <si>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</si>
  <si>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</si>
  <si>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</si>
  <si>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</si>
  <si>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</si>
  <si>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</si>
  <si>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</si>
  <si>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</si>
  <si>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</si>
  <si>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</si>
  <si>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</si>
  <si>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</si>
  <si>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</si>
  <si>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</si>
  <si>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</si>
  <si>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</si>
  <si>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</si>
  <si>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</si>
  <si>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</si>
  <si>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</si>
  <si>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</si>
  <si>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</si>
  <si>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</si>
  <si>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</si>
  <si>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</si>
  <si>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</si>
  <si>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</si>
  <si>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</si>
  <si>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</si>
  <si>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</si>
  <si>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</si>
  <si>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</si>
  <si>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</si>
  <si>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</si>
  <si>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</si>
  <si>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</si>
  <si>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</si>
  <si>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</si>
  <si>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</si>
  <si>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</si>
  <si>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</si>
  <si>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</si>
  <si>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</si>
  <si>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</si>
  <si>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</si>
  <si>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</si>
  <si>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</si>
  <si>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</si>
  <si>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</si>
  <si>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</si>
  <si>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</si>
  <si>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</si>
  <si>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</si>
  <si>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</si>
  <si>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</si>
  <si>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</si>
  <si>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</si>
  <si>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</si>
  <si>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</si>
  <si>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</si>
  <si>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</si>
  <si>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</si>
  <si>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</si>
  <si>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</si>
  <si>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</si>
  <si>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</si>
  <si>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</si>
  <si>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</si>
  <si>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</si>
  <si>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</si>
  <si>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</si>
  <si>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</si>
  <si>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</si>
  <si>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</si>
  <si>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</si>
  <si>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</si>
  <si>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</si>
  <si>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</si>
  <si>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</si>
  <si>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</si>
  <si>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</si>
  <si>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</si>
  <si>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</si>
  <si>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</si>
  <si>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</si>
  <si>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</si>
  <si>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</si>
  <si>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</si>
  <si>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</si>
  <si>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</si>
  <si>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</si>
  <si>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</si>
  <si>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</si>
  <si>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</si>
  <si>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</si>
  <si>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</si>
  <si>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</si>
  <si>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</si>
  <si>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</si>
  <si>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</si>
  <si>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</si>
  <si>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</si>
  <si>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</si>
  <si>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</si>
  <si>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</si>
  <si>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</si>
  <si>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</si>
  <si>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</si>
  <si>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</si>
  <si>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</si>
  <si>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</si>
  <si>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</si>
  <si>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</si>
  <si>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</si>
  <si>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</si>
  <si>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</si>
  <si>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</si>
  <si>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</si>
  <si>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</si>
  <si>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</si>
  <si>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</si>
  <si>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</si>
  <si>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</si>
  <si>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</si>
  <si>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</si>
  <si>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</si>
  <si>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</si>
  <si>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</si>
  <si>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</si>
  <si>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</si>
  <si>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</si>
  <si>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</si>
  <si>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</si>
  <si>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</si>
  <si>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</si>
  <si>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</si>
  <si>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</si>
  <si>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</si>
  <si>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</si>
  <si>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</si>
  <si>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</si>
  <si>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</si>
  <si>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</si>
  <si>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</si>
  <si>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</si>
  <si>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</si>
  <si>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</si>
  <si>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</si>
  <si>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</si>
  <si>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</si>
  <si>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</si>
  <si>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</si>
  <si>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</si>
  <si>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</si>
  <si>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</si>
  <si>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</si>
  <si>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</si>
  <si>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</si>
  <si>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</si>
  <si>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</si>
  <si>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</si>
  <si>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</si>
  <si>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</si>
  <si>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</si>
  <si>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</si>
  <si>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</si>
  <si>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</si>
  <si>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</si>
  <si>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</si>
  <si>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</si>
  <si>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</si>
  <si>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</si>
  <si>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</si>
  <si>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</si>
  <si>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</si>
  <si>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</si>
  <si>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</si>
  <si>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</si>
  <si>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</si>
  <si>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</si>
  <si>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</si>
  <si>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</si>
  <si>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</si>
  <si>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</si>
  <si>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</si>
  <si>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</si>
  <si>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</si>
  <si>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</si>
  <si>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</si>
  <si>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</si>
  <si>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</si>
  <si>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</si>
  <si>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</si>
  <si>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</si>
  <si>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</si>
  <si>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</si>
  <si>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</si>
  <si>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</si>
  <si>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</si>
  <si>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</si>
  <si>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</si>
  <si>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</si>
  <si>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</si>
  <si>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</si>
  <si>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</si>
  <si>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</si>
  <si>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</si>
  <si>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</si>
  <si>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</si>
  <si>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</si>
  <si>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</si>
  <si>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</si>
  <si>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</si>
  <si>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</si>
  <si>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</si>
  <si>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</si>
  <si>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</si>
  <si>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</si>
  <si>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</si>
  <si>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</si>
  <si>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</si>
  <si>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</si>
  <si>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</si>
  <si>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</si>
  <si>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</si>
  <si>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</si>
  <si>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</si>
  <si>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</si>
  <si>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</si>
  <si>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</si>
  <si>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</si>
  <si>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</si>
  <si>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</si>
  <si>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</si>
  <si>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</si>
  <si>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</si>
  <si>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</si>
  <si>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</si>
  <si>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</si>
  <si>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</si>
  <si>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</si>
  <si>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</si>
  <si>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</si>
  <si>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</si>
  <si>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</si>
  <si>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</si>
  <si>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</si>
  <si>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</si>
  <si>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</si>
  <si>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</si>
  <si>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</si>
  <si>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</si>
  <si>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</si>
  <si>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</si>
  <si>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</si>
  <si>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</si>
  <si>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</si>
  <si>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</si>
  <si>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</si>
  <si>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</si>
  <si>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</si>
  <si>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</si>
  <si>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</si>
  <si>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</si>
  <si>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</si>
  <si>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</si>
  <si>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</si>
  <si>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</si>
  <si>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</si>
  <si>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</si>
  <si>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</si>
  <si>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</si>
  <si>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</si>
  <si>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</si>
  <si>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</si>
  <si>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</si>
  <si>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</si>
  <si>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</si>
  <si>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</si>
  <si>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</si>
  <si>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</si>
  <si>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</si>
  <si>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</si>
  <si>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</si>
  <si>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</si>
  <si>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</si>
  <si>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</si>
  <si>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</si>
  <si>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</si>
  <si>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</si>
  <si>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</si>
  <si>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</si>
  <si>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</si>
  <si>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</si>
  <si>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</si>
  <si>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</si>
  <si>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</si>
  <si>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</si>
  <si>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</si>
  <si>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</si>
  <si>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</si>
  <si>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</si>
  <si>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</si>
  <si>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</si>
  <si>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</si>
  <si>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</si>
  <si>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</si>
  <si>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</si>
  <si>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</si>
  <si>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</si>
  <si>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</si>
  <si>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</si>
  <si>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</si>
  <si>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</si>
  <si>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</si>
  <si>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</si>
  <si>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</si>
  <si>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</si>
  <si>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</si>
  <si>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</si>
  <si>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</si>
  <si>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</si>
  <si>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</si>
  <si>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</si>
  <si>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</si>
  <si>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</si>
  <si>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</si>
  <si>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</si>
  <si>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</si>
  <si>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</si>
  <si>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</si>
  <si>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</si>
  <si>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</si>
  <si>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</si>
  <si>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</si>
  <si>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</si>
  <si>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</si>
  <si>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</si>
  <si>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</si>
  <si>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</si>
  <si>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</si>
  <si>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</si>
  <si>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</si>
  <si>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</si>
  <si>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</si>
  <si>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</si>
  <si>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</si>
  <si>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</si>
  <si>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</si>
  <si>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</si>
  <si>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</si>
  <si>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</si>
  <si>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</si>
  <si>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</si>
  <si>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</si>
  <si>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</si>
  <si>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</si>
  <si>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</si>
  <si>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</si>
  <si>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</si>
  <si>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</si>
  <si>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</si>
  <si>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</si>
  <si>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</si>
  <si>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</si>
  <si>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</si>
  <si>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</si>
  <si>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</si>
  <si>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</si>
  <si>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</si>
  <si>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</si>
  <si>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</si>
  <si>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</si>
  <si>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</si>
  <si>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</si>
  <si>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</si>
  <si>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</si>
  <si>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</si>
  <si>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</si>
  <si>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</si>
  <si>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</si>
  <si>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</si>
  <si>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</si>
  <si>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</si>
  <si>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</si>
  <si>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</si>
  <si>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</si>
  <si>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</si>
  <si>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</si>
  <si>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</si>
  <si>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</si>
  <si>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</si>
  <si>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</si>
  <si>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</si>
  <si>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</si>
  <si>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</si>
  <si>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</si>
  <si>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</si>
  <si>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</si>
  <si>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</si>
  <si>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</si>
  <si>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</si>
  <si>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</si>
  <si>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</si>
  <si>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</si>
  <si>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</si>
  <si>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</si>
  <si>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</si>
  <si>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</si>
  <si>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</si>
  <si>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</si>
  <si>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</si>
  <si>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</si>
  <si>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</si>
  <si>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</si>
  <si>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</si>
  <si>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</si>
  <si>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</si>
  <si>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</si>
  <si>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</si>
  <si>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</si>
  <si>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</si>
  <si>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</si>
  <si>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</si>
  <si>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</si>
  <si>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</si>
  <si>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</si>
  <si>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</si>
  <si>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</si>
  <si>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</si>
  <si>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</si>
  <si>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</si>
  <si>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</si>
  <si>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</si>
  <si>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</si>
  <si>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</si>
  <si>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</si>
  <si>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</si>
  <si>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</si>
  <si>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</si>
  <si>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</si>
  <si>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</si>
  <si>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</si>
  <si>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</si>
  <si>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</si>
  <si>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</si>
  <si>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</si>
  <si>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</si>
  <si>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</si>
  <si>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</si>
  <si>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</si>
  <si>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</si>
  <si>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</si>
  <si>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</si>
  <si>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</si>
  <si>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</si>
  <si>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</si>
  <si>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</si>
  <si>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</si>
  <si>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</si>
  <si>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</si>
  <si>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</si>
  <si>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</si>
  <si>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</si>
  <si>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</si>
  <si>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</si>
  <si>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</si>
  <si>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</si>
  <si>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</si>
  <si>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</si>
  <si>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</si>
  <si>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</si>
  <si>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</si>
  <si>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</si>
  <si>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</si>
  <si>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</si>
  <si>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</si>
  <si>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</si>
  <si>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</si>
  <si>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</si>
  <si>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</si>
  <si>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</si>
  <si>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</si>
  <si>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</si>
  <si>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</si>
  <si>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</si>
  <si>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</si>
  <si>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</si>
  <si>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</si>
  <si>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</si>
  <si>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</si>
  <si>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</si>
  <si>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</si>
  <si>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</si>
  <si>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</si>
  <si>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</si>
  <si>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</si>
  <si>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</si>
  <si>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</si>
  <si>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</si>
  <si>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</si>
  <si>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</si>
  <si>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</si>
  <si>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</si>
  <si>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</si>
  <si>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</si>
  <si>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</si>
  <si>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</si>
  <si>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</si>
  <si>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</si>
  <si>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</si>
  <si>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</si>
  <si>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</si>
  <si>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</si>
  <si>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</si>
  <si>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</si>
  <si>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</si>
  <si>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</si>
  <si>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</si>
  <si>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</si>
  <si>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</si>
  <si>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</si>
  <si>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</si>
  <si>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</si>
  <si>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</si>
  <si>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</si>
  <si>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</si>
  <si>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</si>
  <si>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</si>
  <si>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</si>
  <si>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</si>
  <si>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</si>
  <si>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</si>
  <si>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</si>
  <si>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</si>
  <si>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</si>
  <si>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</si>
  <si>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</si>
  <si>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</si>
  <si>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</si>
  <si>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</si>
  <si>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</si>
  <si>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</si>
  <si>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</si>
  <si>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</si>
  <si>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</si>
  <si>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</si>
  <si>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</si>
  <si>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</si>
  <si>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</si>
  <si>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</si>
  <si>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</si>
  <si>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</si>
  <si>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</si>
  <si>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</si>
  <si>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</si>
  <si>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</si>
  <si>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</si>
  <si>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</si>
  <si>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</si>
  <si>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</si>
  <si>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</si>
  <si>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</si>
  <si>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</si>
  <si>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</si>
  <si>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</si>
  <si>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</si>
  <si>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</si>
  <si>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</si>
  <si>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</si>
  <si>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</si>
  <si>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</si>
  <si>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</si>
  <si>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</si>
  <si>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</si>
  <si>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</si>
  <si>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</si>
  <si>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</si>
  <si>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</si>
  <si>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</si>
  <si>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</si>
  <si>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</si>
  <si>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</si>
  <si>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</si>
  <si>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</si>
  <si>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</si>
  <si>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</si>
  <si>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</si>
  <si>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</si>
  <si>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</si>
  <si>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</si>
  <si>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</si>
  <si>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</si>
  <si>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</si>
  <si>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</si>
  <si>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</si>
  <si>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</si>
  <si>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</si>
  <si>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</si>
  <si>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</si>
  <si>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</si>
  <si>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</si>
  <si>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</si>
  <si>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</si>
  <si>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</si>
  <si>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</si>
  <si>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</si>
  <si>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</si>
  <si>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</si>
  <si>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</si>
  <si>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</si>
  <si>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</si>
  <si>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</si>
  <si>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</si>
  <si>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</si>
  <si>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</si>
  <si>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</si>
  <si>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</si>
  <si>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</si>
  <si>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</si>
  <si>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</si>
  <si>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</si>
  <si>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</si>
  <si>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</si>
  <si>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</si>
  <si>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</si>
  <si>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</si>
  <si>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</si>
  <si>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</si>
  <si>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</si>
  <si>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</si>
  <si>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</si>
  <si>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</si>
  <si>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</si>
  <si>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</si>
  <si>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</si>
  <si>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</si>
  <si>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</si>
  <si>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</si>
  <si>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</si>
  <si>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</si>
  <si>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</si>
  <si>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</si>
  <si>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</si>
  <si>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</si>
  <si>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</si>
  <si>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</si>
  <si>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</si>
  <si>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</si>
  <si>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</si>
  <si>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</si>
  <si>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</si>
  <si>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</si>
  <si>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</si>
  <si>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</si>
  <si>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</si>
  <si>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</si>
  <si>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</si>
  <si>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</si>
  <si>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</si>
  <si>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</si>
  <si>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</si>
  <si>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</si>
  <si>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</si>
  <si>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</si>
  <si>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</si>
  <si>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</si>
  <si>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</si>
  <si>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</si>
  <si>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</si>
  <si>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</si>
  <si>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</si>
  <si>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</si>
  <si>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</si>
  <si>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</si>
  <si>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</si>
  <si>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</si>
  <si>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</si>
  <si>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</si>
  <si>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</si>
  <si>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</si>
  <si>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</si>
  <si>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</si>
  <si>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</si>
  <si>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</si>
  <si>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</si>
  <si>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</si>
  <si>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</si>
  <si>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</si>
  <si>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</si>
  <si>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</si>
  <si>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</si>
  <si>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</si>
  <si>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</si>
  <si>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</si>
  <si>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</si>
  <si>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</si>
  <si>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</si>
  <si>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</si>
  <si>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</si>
  <si>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</si>
  <si>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</si>
  <si>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</si>
  <si>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</si>
  <si>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</si>
  <si>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</si>
  <si>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</si>
  <si>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</si>
  <si>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</si>
  <si>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</si>
  <si>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</si>
  <si>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</si>
  <si>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</si>
  <si>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</si>
  <si>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</si>
  <si>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</si>
  <si>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</si>
  <si>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</si>
  <si>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</si>
  <si>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</si>
  <si>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</si>
  <si>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</si>
  <si>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</si>
  <si>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</si>
  <si>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</si>
  <si>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</si>
  <si>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</si>
  <si>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</si>
  <si>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</si>
  <si>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</si>
  <si>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</si>
  <si>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</si>
  <si>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</si>
  <si>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</si>
  <si>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</si>
  <si>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</si>
  <si>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</si>
  <si>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</si>
  <si>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</si>
  <si>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</si>
  <si>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</si>
  <si>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</si>
  <si>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</si>
  <si>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</si>
  <si>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</si>
  <si>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</si>
  <si>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</si>
  <si>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</si>
  <si>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</si>
  <si>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</si>
  <si>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</si>
  <si>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</si>
  <si>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</si>
  <si>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</si>
  <si>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</si>
  <si>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</si>
  <si>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</si>
  <si>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</si>
  <si>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</si>
  <si>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</si>
  <si>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</si>
  <si>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</si>
  <si>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</si>
  <si>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</si>
  <si>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</si>
  <si>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</si>
  <si>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</si>
  <si>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</si>
  <si>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</si>
  <si>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</si>
  <si>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</si>
  <si>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</si>
  <si>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</si>
  <si>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</si>
  <si>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</si>
  <si>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</si>
  <si>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</si>
  <si>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</si>
  <si>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</si>
  <si>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</si>
  <si>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</si>
  <si>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</si>
  <si>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</si>
  <si>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</si>
  <si>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</si>
  <si>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</si>
  <si>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</si>
  <si>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</si>
  <si>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</si>
  <si>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</si>
  <si>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</si>
  <si>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</si>
  <si>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</si>
  <si>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</si>
  <si>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</si>
  <si>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</si>
  <si>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</si>
  <si>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</si>
  <si>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</si>
  <si>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</si>
  <si>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</si>
  <si>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</si>
  <si>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</si>
  <si>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</si>
  <si>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</si>
  <si>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</si>
  <si>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</si>
  <si>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</si>
  <si>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</si>
  <si>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</si>
  <si>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</si>
  <si>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</si>
  <si>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</si>
  <si>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</si>
  <si>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</si>
  <si>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</si>
  <si>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</si>
  <si>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</si>
  <si>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</si>
  <si>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</si>
  <si>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</si>
  <si>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</si>
  <si>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</si>
  <si>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</si>
  <si>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</si>
  <si>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</si>
  <si>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</si>
  <si>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</si>
  <si>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</si>
  <si>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</si>
  <si>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</si>
  <si>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</si>
  <si>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</si>
  <si>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</si>
  <si>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</si>
  <si>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</si>
  <si>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</si>
  <si>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</si>
  <si>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</si>
  <si>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</si>
  <si>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</si>
  <si>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</si>
  <si>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</si>
  <si>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</si>
  <si>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</si>
  <si>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</si>
  <si>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</si>
  <si>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</si>
  <si>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</si>
  <si>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</si>
  <si>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</si>
  <si>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</si>
  <si>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</si>
  <si>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</si>
  <si>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</si>
  <si>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</si>
  <si>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</si>
  <si>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</si>
  <si>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</si>
  <si>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</si>
  <si>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</si>
  <si>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</si>
  <si>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</si>
  <si>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</si>
  <si>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</si>
  <si>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</si>
  <si>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</si>
  <si>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</si>
  <si>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</si>
  <si>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</si>
  <si>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</si>
  <si>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</si>
  <si>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</si>
  <si>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</si>
  <si>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</si>
  <si>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</si>
  <si>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</si>
  <si>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</si>
  <si>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</si>
  <si>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</si>
  <si>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</si>
  <si>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</si>
  <si>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</si>
  <si>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</si>
  <si>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</si>
  <si>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</si>
  <si>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</si>
  <si>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</si>
  <si>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</si>
  <si>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</si>
  <si>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</si>
  <si>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</si>
  <si>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</si>
  <si>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</si>
  <si>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</si>
  <si>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</si>
  <si>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</si>
  <si>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</si>
  <si>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</si>
  <si>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</si>
  <si>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</si>
  <si>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</si>
  <si>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</si>
  <si>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</si>
  <si>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</si>
  <si>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</si>
  <si>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</si>
  <si>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</si>
  <si>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</si>
  <si>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</si>
  <si>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</si>
  <si>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</si>
  <si>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</si>
  <si>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</si>
  <si>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</si>
  <si>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</si>
  <si>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</si>
  <si>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</si>
  <si>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</si>
  <si>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</si>
  <si>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</si>
  <si>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</si>
  <si>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</si>
  <si>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</si>
  <si>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</si>
  <si>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</si>
  <si>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</si>
  <si>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</si>
  <si>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</si>
  <si>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</si>
  <si>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</si>
  <si>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</si>
  <si>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</si>
  <si>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</si>
  <si>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</si>
  <si>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</si>
  <si>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</si>
  <si>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</si>
  <si>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</si>
  <si>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</si>
  <si>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</si>
  <si>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</si>
  <si>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</si>
  <si>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</si>
  <si>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</si>
  <si>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</si>
  <si>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</si>
  <si>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</si>
  <si>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</si>
  <si>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</si>
  <si>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</si>
  <si>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</si>
  <si>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</si>
  <si>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</si>
  <si>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</si>
  <si>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</si>
  <si>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</si>
  <si>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</si>
  <si>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</si>
  <si>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</si>
  <si>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</si>
  <si>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</si>
  <si>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</si>
  <si>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</si>
  <si>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</si>
  <si>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</si>
  <si>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</si>
  <si>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</si>
  <si>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</si>
  <si>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</si>
  <si>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</si>
  <si>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</si>
  <si>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</si>
  <si>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</si>
  <si>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</si>
  <si>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</si>
  <si>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</si>
  <si>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</si>
  <si>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</si>
  <si>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</si>
  <si>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</si>
  <si>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</si>
  <si>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</si>
  <si>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</si>
  <si>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</si>
  <si>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</si>
  <si>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</si>
  <si>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</si>
  <si>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</si>
  <si>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</si>
  <si>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</si>
  <si>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</si>
  <si>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</si>
  <si>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</si>
  <si>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</si>
  <si>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</si>
  <si>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</si>
  <si>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</si>
  <si>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</si>
  <si>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</si>
  <si>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</si>
  <si>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</si>
  <si>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</si>
  <si>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</si>
  <si>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</si>
  <si>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</si>
  <si>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</si>
  <si>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</si>
  <si>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</si>
  <si>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</si>
  <si>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</si>
  <si>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</si>
  <si>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</si>
  <si>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</si>
  <si>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</si>
  <si>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</si>
  <si>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</si>
  <si>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</si>
  <si>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</si>
  <si>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</si>
  <si>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</si>
  <si>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</si>
  <si>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</si>
  <si>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</si>
  <si>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</si>
  <si>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</si>
  <si>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</si>
  <si>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</si>
  <si>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</si>
  <si>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</si>
  <si>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</si>
  <si>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</si>
  <si>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</si>
  <si>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</si>
  <si>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</si>
  <si>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</si>
  <si>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</si>
  <si>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</si>
  <si>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</si>
  <si>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</si>
  <si>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</si>
  <si>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</si>
  <si>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</si>
  <si>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</si>
  <si>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</si>
  <si>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</si>
  <si>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</si>
  <si>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</si>
  <si>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</si>
  <si>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</si>
  <si>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</si>
  <si>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</si>
  <si>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</si>
  <si>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</si>
  <si>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</si>
  <si>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</si>
  <si>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</si>
  <si>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</si>
  <si>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</si>
  <si>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</si>
  <si>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</si>
  <si>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</si>
  <si>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</si>
  <si>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</si>
  <si>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</si>
  <si>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</si>
  <si>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</si>
  <si>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</si>
  <si>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</si>
  <si>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</si>
  <si>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</si>
  <si>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</si>
  <si>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</si>
  <si>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</si>
  <si>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</si>
  <si>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</si>
  <si>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</si>
  <si>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</si>
  <si>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</si>
  <si>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</si>
  <si>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</si>
  <si>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</si>
  <si>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</si>
  <si>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</si>
  <si>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</si>
  <si>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</si>
  <si>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</si>
  <si>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</si>
  <si>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</si>
  <si>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</si>
  <si>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</si>
  <si>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</si>
  <si>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</si>
  <si>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</si>
  <si>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</si>
  <si>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</si>
  <si>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</si>
  <si>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</si>
  <si>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</si>
  <si>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</si>
  <si>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</si>
  <si>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</si>
  <si>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</si>
  <si>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</si>
  <si>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</si>
  <si>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</si>
  <si>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</si>
  <si>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</si>
  <si>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</si>
  <si>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</si>
  <si>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</si>
  <si>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</si>
  <si>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</si>
  <si>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</si>
  <si>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</si>
  <si>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</si>
  <si>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</si>
  <si>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</si>
  <si>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</si>
  <si>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</si>
  <si>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</si>
  <si>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</si>
  <si>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</si>
  <si>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</si>
  <si>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</si>
  <si>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</si>
  <si>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</si>
  <si>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</si>
  <si>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</si>
  <si>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</si>
  <si>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</si>
  <si>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</si>
  <si>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</si>
  <si>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</si>
  <si>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</si>
  <si>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</si>
  <si>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</si>
  <si>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</si>
  <si>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</si>
  <si>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</si>
  <si>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</si>
  <si>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</si>
  <si>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</si>
  <si>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</si>
  <si>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</si>
  <si>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</si>
  <si>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</si>
  <si>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</si>
  <si>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</si>
  <si>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</si>
  <si>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</si>
  <si>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</si>
  <si>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</si>
  <si>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</si>
  <si>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</si>
  <si>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</si>
  <si>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</si>
  <si>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</si>
  <si>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</si>
  <si>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</si>
  <si>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</si>
  <si>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</si>
  <si>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</si>
  <si>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</si>
  <si>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</si>
  <si>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</si>
  <si>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</si>
  <si>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</si>
  <si>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</si>
  <si>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</si>
  <si>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</si>
  <si>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</si>
  <si>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</si>
  <si>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</si>
  <si>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</si>
  <si>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</si>
  <si>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</si>
  <si>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</si>
  <si>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</si>
  <si>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</si>
  <si>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</si>
  <si>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</si>
  <si>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</si>
  <si>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</si>
  <si>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</si>
  <si>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</si>
  <si>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</si>
  <si>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</si>
  <si>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</si>
  <si>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</si>
  <si>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</si>
  <si>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</si>
  <si>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</si>
  <si>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</si>
  <si>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</si>
  <si>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</si>
  <si>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</si>
  <si>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</si>
  <si>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</si>
  <si>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</si>
  <si>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</si>
  <si>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</si>
  <si>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</si>
  <si>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</si>
  <si>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</si>
  <si>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</si>
  <si>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</si>
  <si>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</si>
  <si>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</si>
  <si>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</si>
  <si>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</si>
  <si>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</si>
  <si>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</si>
  <si>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</si>
  <si>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</si>
  <si>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</si>
  <si>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</si>
  <si>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</si>
  <si>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</si>
  <si>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</si>
  <si>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</si>
  <si>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</si>
  <si>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</si>
  <si>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</si>
  <si>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</si>
  <si>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</si>
  <si>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</si>
  <si>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</si>
  <si>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</si>
  <si>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</si>
  <si>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</si>
  <si>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</si>
  <si>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</si>
  <si>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</si>
  <si>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</si>
  <si>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</si>
  <si>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</si>
  <si>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</si>
  <si>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</si>
  <si>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</si>
  <si>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</si>
  <si>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</si>
  <si>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</si>
  <si>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</si>
  <si>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</si>
  <si>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</si>
  <si>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</si>
  <si>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</si>
  <si>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</si>
  <si>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</si>
  <si>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</si>
  <si>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</si>
  <si>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</si>
  <si>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</si>
  <si>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</si>
  <si>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</si>
  <si>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</si>
  <si>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</si>
  <si>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</si>
  <si>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</si>
  <si>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</si>
  <si>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</si>
  <si>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</si>
  <si>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</si>
  <si>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</si>
  <si>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</si>
  <si>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</si>
  <si>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</si>
  <si>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</si>
  <si>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</si>
  <si>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</si>
  <si>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</si>
  <si>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</si>
  <si>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</si>
  <si>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</si>
  <si>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</si>
  <si>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</si>
  <si>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</si>
  <si>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</si>
  <si>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</si>
  <si>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</si>
  <si>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</si>
  <si>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</si>
  <si>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</si>
  <si>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</si>
  <si>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</si>
  <si>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</si>
  <si>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</si>
  <si>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</si>
  <si>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</si>
  <si>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</si>
  <si>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</si>
  <si>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</si>
  <si>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</si>
  <si>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</si>
  <si>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</si>
  <si>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</si>
  <si>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</si>
  <si>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</si>
  <si>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</si>
  <si>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</si>
  <si>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</si>
  <si>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</si>
  <si>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</si>
  <si>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</si>
  <si>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</si>
  <si>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</si>
  <si>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</si>
  <si>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</si>
  <si>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</si>
  <si>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</si>
  <si>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</si>
  <si>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</si>
  <si>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</si>
  <si>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</si>
  <si>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</si>
  <si>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</si>
  <si>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</si>
  <si>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</si>
  <si>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</si>
  <si>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</si>
  <si>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</si>
  <si>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</si>
  <si>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</si>
  <si>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</si>
  <si>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</si>
  <si>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</si>
  <si>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</si>
  <si>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</si>
  <si>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</si>
  <si>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</si>
  <si>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</si>
  <si>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</si>
  <si>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</si>
  <si>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</si>
  <si>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</si>
  <si>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</si>
  <si>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</si>
  <si>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</si>
  <si>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</si>
  <si>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</si>
  <si>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</si>
  <si>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</si>
  <si>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</si>
  <si>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</si>
  <si>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</si>
  <si>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</si>
  <si>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</si>
  <si>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</si>
  <si>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</si>
  <si>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</si>
  <si>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</si>
  <si>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</si>
  <si>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</si>
  <si>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</si>
  <si>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</si>
  <si>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</si>
  <si>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</si>
  <si>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</si>
  <si>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</si>
  <si>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</si>
  <si>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</si>
  <si>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</si>
  <si>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</si>
  <si>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</si>
  <si>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</si>
  <si>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</si>
  <si>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</si>
  <si>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</si>
  <si>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</si>
  <si>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</si>
  <si>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</si>
  <si>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</si>
  <si>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</si>
  <si>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</si>
  <si>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</si>
  <si>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</si>
  <si>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</si>
  <si>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</si>
  <si>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</si>
  <si>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</si>
  <si>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</si>
  <si>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</si>
  <si>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</si>
  <si>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</si>
  <si>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</si>
  <si>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</si>
  <si>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</si>
  <si>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</si>
  <si>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</si>
  <si>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</si>
  <si>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</si>
  <si>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</si>
  <si>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</si>
  <si>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</si>
  <si>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</si>
  <si>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</si>
  <si>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</si>
  <si>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</si>
  <si>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</si>
  <si>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</si>
  <si>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</si>
  <si>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</si>
  <si>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</si>
  <si>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</si>
  <si>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</si>
  <si>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</si>
  <si>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</si>
  <si>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</si>
  <si>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</si>
  <si>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</si>
  <si>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</si>
  <si>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</si>
  <si>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</si>
  <si>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</si>
  <si>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</si>
  <si>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</si>
  <si>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</si>
  <si>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</si>
  <si>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</si>
  <si>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</si>
  <si>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</si>
  <si>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</si>
  <si>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</si>
  <si>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</si>
  <si>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</si>
  <si>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</si>
  <si>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</si>
  <si>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</si>
  <si>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</si>
  <si>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</si>
  <si>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</si>
  <si>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</si>
  <si>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</si>
  <si>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</si>
  <si>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</si>
  <si>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</si>
  <si>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</si>
  <si>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</si>
  <si>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</si>
  <si>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</si>
  <si>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</si>
  <si>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</si>
  <si>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</si>
  <si>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</si>
  <si>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</si>
  <si>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</si>
  <si>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</si>
  <si>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</si>
  <si>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</si>
  <si>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</si>
  <si>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</si>
  <si>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</si>
  <si>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</si>
  <si>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</si>
  <si>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</si>
  <si>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</si>
  <si>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</si>
  <si>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</si>
  <si>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</si>
  <si>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</si>
  <si>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</si>
  <si>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</si>
  <si>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</si>
  <si>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</si>
  <si>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</si>
  <si>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</si>
  <si>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</si>
  <si>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</si>
  <si>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</si>
  <si>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</si>
  <si>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</si>
  <si>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</si>
  <si>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</si>
  <si>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</si>
  <si>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</si>
  <si>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</si>
  <si>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</si>
  <si>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</si>
  <si>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</si>
  <si>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</si>
  <si>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</si>
  <si>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</si>
  <si>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</si>
  <si>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</si>
  <si>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</si>
  <si>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</si>
  <si>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</si>
  <si>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</si>
  <si>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</si>
  <si>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</si>
  <si>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</si>
  <si>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</si>
  <si>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</si>
  <si>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</si>
  <si>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</si>
  <si>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</si>
  <si>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</si>
  <si>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</si>
  <si>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</si>
  <si>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</si>
  <si>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</si>
  <si>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</si>
  <si>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</si>
  <si>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</si>
  <si>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</si>
  <si>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</si>
  <si>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</si>
  <si>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</si>
  <si>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</si>
  <si>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</si>
  <si>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</si>
  <si>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</si>
  <si>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</si>
  <si>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</si>
  <si>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</si>
  <si>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</si>
  <si>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</si>
  <si>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</si>
  <si>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</si>
  <si>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</si>
  <si>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</si>
  <si>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</si>
  <si>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</si>
  <si>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</si>
  <si>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</si>
  <si>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</si>
  <si>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</si>
  <si>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</si>
  <si>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</si>
  <si>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</si>
  <si>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</si>
  <si>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</si>
  <si>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</si>
  <si>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</si>
  <si>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</si>
  <si>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</si>
  <si>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</si>
  <si>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</si>
  <si>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</si>
  <si>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</si>
  <si>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</si>
  <si>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</si>
  <si>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</si>
  <si>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</si>
  <si>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</si>
  <si>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</si>
  <si>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</si>
  <si>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</si>
  <si>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</si>
  <si>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</si>
  <si>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</si>
  <si>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</si>
  <si>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</si>
  <si>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</si>
  <si>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</si>
  <si>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</si>
  <si>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</si>
  <si>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</si>
  <si>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</si>
  <si>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</si>
  <si>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</si>
  <si>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</si>
  <si>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</si>
  <si>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</si>
  <si>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</si>
  <si>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</si>
  <si>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</si>
  <si>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</si>
  <si>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</si>
  <si>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</si>
  <si>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</si>
  <si>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</si>
  <si>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</si>
  <si>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</si>
  <si>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</si>
  <si>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</si>
  <si>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</si>
  <si>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</si>
  <si>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</si>
  <si>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</si>
  <si>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</si>
  <si>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</si>
  <si>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</si>
  <si>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</si>
  <si>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</si>
  <si>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</si>
  <si>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</si>
  <si>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</si>
  <si>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</si>
  <si>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</si>
  <si>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</si>
  <si>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</si>
  <si>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</si>
  <si>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</si>
  <si>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</si>
  <si>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</si>
  <si>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</si>
  <si>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</si>
  <si>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</si>
  <si>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</si>
  <si>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</si>
  <si>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</si>
  <si>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</si>
  <si>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</si>
  <si>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</si>
  <si>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</si>
  <si>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</si>
  <si>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</si>
  <si>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</si>
  <si>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</si>
  <si>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</si>
  <si>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</si>
  <si>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</si>
  <si>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</si>
  <si>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</si>
  <si>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</si>
  <si>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</si>
  <si>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</si>
  <si>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</si>
  <si>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</si>
  <si>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</si>
  <si>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</si>
  <si>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</si>
  <si>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</si>
  <si>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</si>
  <si>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</si>
  <si>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</si>
  <si>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</si>
  <si>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</si>
  <si>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</si>
  <si>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</si>
  <si>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</si>
  <si>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</si>
  <si>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</si>
  <si>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</si>
  <si>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</si>
  <si>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</si>
  <si>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</si>
  <si>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</si>
  <si>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</si>
  <si>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</si>
  <si>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</si>
  <si>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</si>
  <si>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</si>
  <si>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</si>
  <si>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</si>
  <si>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</si>
  <si>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</si>
  <si>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</si>
  <si>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</si>
  <si>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</si>
  <si>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</si>
  <si>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</si>
  <si>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</si>
  <si>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</si>
  <si>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</si>
  <si>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</si>
  <si>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</si>
  <si>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</si>
  <si>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</si>
  <si>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</si>
  <si>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</si>
  <si>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</si>
  <si>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</si>
  <si>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</si>
  <si>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</si>
  <si>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</si>
  <si>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</si>
  <si>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</si>
  <si>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</si>
  <si>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</si>
  <si>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</si>
  <si>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</si>
  <si>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</si>
  <si>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</si>
  <si>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</si>
  <si>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</si>
  <si>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</si>
  <si>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</si>
  <si>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</si>
  <si>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</si>
  <si>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</si>
  <si>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</si>
  <si>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</si>
  <si>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</si>
  <si>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</si>
  <si>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</si>
  <si>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</si>
  <si>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</si>
  <si>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</si>
  <si>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</si>
  <si>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</si>
  <si>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</si>
  <si>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</si>
  <si>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</si>
  <si>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</si>
  <si>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</si>
  <si>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</si>
  <si>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</si>
  <si>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</si>
  <si>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</si>
  <si>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</si>
  <si>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</si>
  <si>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</si>
  <si>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</si>
  <si>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</si>
  <si>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</si>
  <si>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</si>
  <si>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</si>
  <si>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</si>
  <si>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</si>
  <si>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</si>
  <si>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</si>
  <si>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</si>
  <si>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</si>
  <si>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</si>
  <si>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</si>
  <si>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</si>
  <si>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</si>
  <si>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</si>
  <si>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</si>
  <si>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</si>
  <si>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</si>
  <si>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</si>
  <si>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</si>
  <si>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</si>
  <si>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</si>
  <si>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</si>
  <si>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</si>
  <si>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</si>
  <si>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</si>
  <si>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</si>
  <si>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</si>
  <si>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</si>
  <si>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</si>
  <si>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</si>
  <si>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</si>
  <si>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</si>
  <si>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</si>
  <si>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</si>
  <si>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</si>
  <si>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</si>
  <si>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</si>
  <si>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</si>
  <si>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</si>
  <si>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</si>
  <si>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</si>
  <si>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</si>
  <si>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</si>
  <si>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</si>
  <si>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</si>
  <si>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</si>
  <si>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</si>
  <si>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</si>
  <si>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</si>
  <si>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</si>
  <si>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</si>
  <si>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</si>
  <si>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</si>
  <si>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</si>
  <si>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</si>
  <si>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</si>
  <si>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</si>
  <si>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</si>
  <si>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</si>
  <si>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</si>
  <si>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</si>
  <si>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</si>
  <si>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</si>
  <si>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</si>
  <si>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</si>
  <si>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</si>
  <si>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</si>
  <si>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</si>
  <si>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</si>
  <si>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</si>
  <si>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</si>
  <si>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</si>
  <si>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</si>
  <si>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</si>
  <si>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</si>
  <si>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</si>
  <si>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</si>
  <si>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</si>
  <si>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</si>
  <si>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</si>
  <si>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</si>
  <si>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</si>
  <si>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</si>
  <si>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</si>
  <si>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</si>
  <si>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</si>
  <si>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</si>
  <si>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</si>
  <si>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</si>
  <si>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</si>
  <si>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</si>
  <si>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</si>
  <si>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</si>
  <si>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</si>
  <si>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</si>
  <si>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</si>
  <si>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</si>
  <si>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</si>
  <si>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</si>
  <si>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</si>
  <si>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</si>
  <si>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</si>
  <si>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</si>
  <si>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</si>
  <si>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</si>
  <si>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</si>
  <si>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</si>
  <si>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</si>
  <si>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</si>
  <si>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</si>
  <si>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</si>
  <si>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</si>
  <si>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</si>
  <si>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</si>
  <si>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</si>
  <si>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</si>
  <si>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</si>
  <si>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</si>
  <si>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</si>
  <si>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</si>
  <si>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</si>
  <si>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</si>
  <si>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</si>
  <si>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</si>
  <si>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</si>
  <si>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</si>
  <si>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</si>
  <si>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</si>
  <si>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</si>
  <si>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</si>
  <si>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</si>
  <si>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</si>
  <si>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</si>
  <si>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</si>
  <si>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</si>
  <si>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</si>
  <si>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</si>
  <si>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</si>
  <si>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</si>
  <si>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</si>
  <si>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</si>
  <si>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</si>
  <si>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</si>
  <si>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</si>
  <si>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</si>
  <si>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</si>
  <si>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</si>
  <si>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</si>
  <si>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</si>
  <si>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</si>
  <si>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</si>
  <si>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</si>
  <si>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</si>
  <si>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</si>
  <si>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</si>
  <si>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</si>
  <si>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</si>
  <si>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</si>
  <si>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</si>
  <si>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</si>
  <si>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</si>
  <si>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</si>
  <si>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</si>
  <si>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</si>
  <si>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</si>
  <si>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</si>
  <si>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</si>
  <si>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</si>
  <si>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</si>
  <si>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</si>
  <si>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</si>
  <si>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</si>
  <si>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</si>
  <si>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</si>
  <si>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</si>
  <si>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</si>
  <si>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</si>
  <si>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</si>
  <si>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</si>
  <si>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</si>
  <si>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</si>
  <si>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</si>
  <si>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</si>
  <si>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</si>
  <si>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</si>
  <si>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</si>
  <si>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</si>
  <si>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</si>
  <si>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</si>
  <si>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</si>
  <si>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</si>
  <si>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</si>
  <si>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</si>
  <si>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</si>
  <si>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</si>
  <si>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</si>
  <si>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</si>
  <si>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</si>
  <si>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</si>
  <si>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</si>
  <si>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</si>
  <si>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</si>
  <si>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</si>
  <si>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</si>
  <si>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</si>
  <si>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</si>
  <si>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</si>
  <si>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</si>
  <si>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</si>
  <si>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</si>
  <si>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</si>
  <si>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</si>
  <si>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</si>
  <si>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</si>
  <si>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</si>
  <si>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</si>
  <si>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</si>
  <si>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</si>
  <si>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</si>
  <si>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</si>
  <si>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</si>
  <si>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</si>
  <si>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</si>
  <si>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</si>
  <si>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</si>
  <si>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</si>
  <si>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</si>
  <si>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</si>
  <si>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</si>
  <si>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</si>
  <si>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</si>
  <si>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</si>
  <si>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</si>
  <si>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</si>
  <si>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</si>
  <si>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</si>
  <si>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</si>
  <si>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</si>
  <si>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</si>
  <si>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</si>
  <si>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</si>
  <si>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</si>
  <si>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</si>
  <si>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</si>
  <si>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</si>
  <si>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</si>
  <si>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</si>
  <si>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</si>
  <si>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</si>
  <si>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</si>
  <si>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</si>
  <si>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</si>
  <si>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</si>
  <si>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</si>
  <si>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</si>
  <si>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</si>
  <si>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</si>
  <si>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</si>
  <si>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</si>
  <si>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</si>
  <si>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</si>
  <si>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</si>
  <si>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</si>
  <si>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</si>
  <si>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</si>
  <si>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</si>
  <si>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</si>
  <si>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</si>
  <si>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</si>
  <si>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</si>
  <si>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</si>
  <si>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</si>
  <si>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</si>
  <si>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</si>
  <si>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</si>
  <si>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</si>
  <si>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</si>
  <si>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</si>
  <si>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</si>
  <si>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</si>
  <si>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</si>
  <si>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</si>
  <si>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</si>
  <si>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</si>
  <si>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</si>
  <si>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</si>
  <si>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</si>
  <si>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</si>
  <si>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</si>
  <si>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</si>
  <si>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</si>
  <si>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</si>
  <si>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</si>
  <si>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</si>
  <si>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</si>
  <si>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</si>
  <si>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</si>
  <si>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</si>
  <si>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</si>
  <si>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</si>
  <si>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</si>
  <si>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</si>
  <si>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</si>
  <si>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</si>
  <si>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</si>
  <si>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</si>
  <si>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</si>
  <si>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</si>
  <si>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</si>
  <si>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</si>
  <si>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</si>
  <si>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</si>
  <si>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</si>
  <si>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</si>
  <si>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</si>
  <si>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</si>
  <si>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</si>
  <si>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</si>
  <si>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</si>
  <si>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</si>
  <si>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</si>
  <si>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</si>
  <si>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</si>
  <si>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</si>
  <si>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</si>
  <si>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</si>
  <si>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</si>
  <si>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</si>
  <si>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</si>
  <si>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</si>
  <si>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</si>
  <si>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</si>
  <si>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</si>
  <si>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</si>
  <si>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</si>
  <si>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</si>
  <si>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</si>
  <si>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</si>
  <si>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</si>
  <si>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</si>
  <si>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</si>
  <si>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</si>
  <si>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</si>
  <si>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</si>
  <si>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</si>
  <si>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</si>
  <si>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</si>
  <si>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</si>
  <si>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</si>
  <si>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</si>
  <si>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</si>
  <si>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</si>
  <si>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</si>
  <si>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</si>
  <si>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</si>
  <si>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</si>
  <si>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</si>
  <si>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</si>
  <si>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</si>
  <si>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</si>
  <si>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</si>
  <si>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</si>
  <si>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</si>
  <si>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</si>
  <si>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</si>
  <si>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</si>
  <si>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</si>
  <si>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</si>
  <si>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</si>
  <si>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</si>
  <si>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</si>
  <si>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</si>
  <si>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</si>
  <si>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</si>
  <si>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</si>
  <si>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</si>
  <si>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</si>
  <si>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</si>
  <si>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</si>
  <si>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</si>
  <si>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</si>
  <si>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</si>
  <si>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</si>
  <si>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</si>
  <si>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</si>
  <si>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</si>
  <si>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</si>
  <si>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</si>
  <si>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</si>
  <si>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</si>
  <si>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</si>
  <si>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</si>
  <si>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</si>
  <si>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</si>
  <si>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</si>
  <si>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</si>
  <si>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</si>
  <si>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</si>
  <si>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</si>
  <si>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</si>
  <si>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</si>
  <si>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</si>
  <si>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</si>
  <si>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</si>
  <si>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</si>
  <si>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</si>
  <si>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</si>
  <si>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</si>
  <si>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</si>
  <si>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</si>
  <si>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</si>
  <si>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</si>
  <si>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</si>
  <si>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</si>
  <si>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</si>
  <si>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</si>
  <si>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</si>
  <si>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</si>
  <si>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</si>
  <si>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</si>
  <si>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</si>
  <si>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</si>
  <si>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</si>
  <si>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</si>
  <si>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</si>
  <si>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</si>
  <si>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</si>
  <si>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</si>
  <si>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</si>
  <si>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</si>
  <si>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</si>
  <si>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</si>
  <si>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</si>
  <si>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</si>
  <si>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</si>
  <si>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</si>
  <si>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</si>
  <si>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</si>
  <si>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</si>
  <si>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</si>
  <si>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</si>
  <si>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</si>
  <si>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</si>
  <si>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</si>
  <si>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</si>
  <si>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</si>
  <si>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</si>
  <si>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</si>
  <si>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</si>
  <si>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</si>
  <si>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</si>
  <si>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</si>
  <si>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</si>
  <si>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</si>
  <si>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</si>
  <si>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</si>
  <si>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</si>
  <si>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</si>
  <si>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</si>
  <si>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</si>
  <si>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</si>
  <si>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</si>
  <si>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</si>
  <si>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</si>
  <si>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</si>
  <si>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</si>
  <si>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</si>
  <si>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</si>
  <si>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</si>
  <si>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</si>
  <si>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</si>
  <si>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</si>
  <si>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</si>
  <si>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</si>
  <si>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</si>
  <si>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</si>
  <si>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</si>
  <si>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</si>
  <si>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</si>
  <si>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</si>
  <si>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</si>
  <si>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</si>
  <si>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</si>
  <si>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</si>
  <si>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</si>
  <si>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</si>
  <si>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</si>
  <si>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</si>
  <si>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</si>
  <si>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</si>
  <si>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</si>
  <si>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</si>
  <si>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</si>
  <si>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</si>
  <si>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</si>
  <si>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</si>
  <si>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</si>
  <si>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</si>
  <si>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</si>
  <si>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</si>
  <si>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</si>
  <si>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</si>
  <si>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</si>
  <si>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</si>
  <si>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</si>
  <si>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</si>
  <si>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</si>
  <si>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</si>
  <si>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</si>
  <si>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</si>
  <si>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</si>
  <si>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</si>
  <si>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</si>
  <si>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</si>
  <si>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</si>
  <si>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</si>
  <si>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</si>
  <si>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</si>
  <si>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</si>
  <si>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</si>
  <si>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</si>
  <si>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</si>
  <si>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</si>
  <si>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</si>
  <si>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</si>
  <si>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</si>
  <si>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</si>
  <si>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</si>
  <si>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</si>
  <si>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</si>
  <si>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</si>
  <si>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</si>
  <si>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</si>
  <si>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</si>
  <si>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</si>
  <si>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</si>
  <si>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</si>
  <si>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</si>
  <si>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</si>
  <si>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</si>
  <si>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</si>
  <si>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</si>
  <si>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</si>
  <si>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</si>
  <si>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</si>
  <si>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</si>
  <si>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</si>
  <si>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</si>
  <si>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</si>
  <si>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</si>
  <si>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</si>
  <si>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</si>
  <si>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</si>
  <si>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</si>
  <si>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</si>
  <si>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</si>
  <si>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</si>
  <si>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</si>
  <si>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</si>
  <si>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</si>
  <si>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</si>
  <si>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</si>
  <si>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</si>
  <si>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</si>
  <si>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</si>
  <si>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</si>
  <si>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</si>
  <si>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</si>
  <si>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</si>
  <si>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</si>
  <si>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</si>
  <si>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</si>
  <si>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</si>
  <si>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</si>
  <si>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</si>
  <si>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</si>
  <si>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</si>
  <si>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</si>
  <si>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</si>
  <si>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</si>
  <si>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</si>
  <si>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</si>
  <si>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</si>
  <si>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</si>
  <si>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</si>
  <si>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</si>
  <si>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</si>
  <si>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</si>
  <si>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</si>
  <si>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</si>
  <si>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</si>
  <si>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</si>
  <si>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</si>
  <si>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</si>
  <si>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</si>
  <si>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</si>
  <si>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</si>
  <si>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</si>
  <si>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</si>
  <si>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</si>
  <si>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</si>
  <si>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</si>
  <si>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</si>
  <si>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</si>
  <si>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</si>
  <si>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</si>
  <si>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</si>
  <si>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</si>
  <si>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</si>
  <si>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</si>
  <si>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</si>
  <si>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</si>
  <si>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</si>
  <si>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</si>
  <si>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</si>
  <si>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</si>
  <si>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</si>
  <si>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</si>
  <si>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</si>
  <si>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</si>
  <si>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</si>
  <si>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</si>
  <si>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</si>
  <si>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</si>
  <si>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</si>
  <si>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</si>
  <si>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</si>
  <si>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</si>
  <si>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</si>
  <si>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</si>
  <si>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</si>
  <si>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</si>
  <si>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</si>
  <si>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</si>
  <si>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</si>
  <si>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</si>
  <si>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</si>
  <si>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</si>
  <si>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</si>
  <si>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</si>
  <si>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</si>
  <si>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</si>
  <si>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</si>
  <si>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</si>
  <si>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</si>
  <si>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</si>
  <si>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</si>
  <si>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</si>
  <si>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</si>
  <si>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</si>
  <si>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</si>
  <si>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</si>
  <si>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</si>
  <si>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</si>
  <si>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</si>
  <si>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</si>
  <si>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</si>
  <si>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</si>
  <si>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</si>
  <si>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</si>
  <si>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</si>
  <si>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</si>
  <si>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</si>
  <si>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</si>
  <si>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</si>
  <si>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</si>
  <si>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</si>
  <si>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</si>
  <si>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</si>
  <si>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</si>
  <si>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</si>
  <si>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</si>
  <si>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</si>
  <si>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</si>
  <si>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</si>
  <si>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</si>
  <si>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</si>
  <si>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</si>
  <si>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</si>
  <si>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</si>
  <si>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</si>
  <si>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</si>
  <si>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</si>
  <si>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</si>
  <si>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</si>
  <si>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</si>
  <si>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</si>
  <si>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</si>
  <si>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</si>
  <si>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</si>
  <si>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</si>
  <si>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</si>
  <si>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</si>
  <si>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</si>
  <si>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</si>
  <si>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</si>
  <si>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</si>
  <si>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</si>
  <si>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</si>
  <si>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</si>
  <si>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</si>
  <si>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</si>
  <si>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</si>
  <si>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</si>
  <si>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</si>
  <si>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</si>
  <si>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</si>
  <si>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</si>
  <si>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</si>
  <si>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</si>
  <si>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</si>
  <si>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</si>
  <si>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</si>
  <si>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</si>
  <si>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</si>
  <si>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</si>
  <si>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</si>
  <si>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</si>
  <si>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</si>
  <si>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</si>
  <si>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</si>
  <si>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</si>
  <si>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</si>
  <si>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</si>
  <si>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</si>
  <si>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</si>
  <si>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</si>
  <si>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</si>
  <si>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</si>
  <si>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</si>
  <si>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</si>
  <si>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</si>
  <si>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</si>
  <si>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</si>
  <si>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</si>
  <si>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</si>
  <si>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</si>
  <si>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</si>
  <si>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</si>
  <si>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</si>
  <si>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</si>
  <si>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</si>
  <si>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</si>
  <si>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</si>
  <si>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</si>
  <si>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</si>
  <si>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</si>
  <si>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</si>
  <si>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</si>
  <si>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</si>
  <si>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</si>
  <si>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</si>
  <si>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</si>
  <si>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</si>
  <si>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</si>
  <si>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</si>
  <si>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</si>
  <si>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</si>
  <si>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</si>
  <si>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</si>
  <si>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</si>
  <si>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</si>
  <si>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</si>
  <si>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</si>
  <si>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</si>
  <si>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</si>
  <si>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</si>
  <si>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</si>
  <si>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</si>
  <si>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</si>
  <si>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</si>
  <si>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</si>
  <si>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</si>
  <si>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</si>
  <si>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</si>
  <si>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</si>
  <si>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</si>
  <si>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</si>
  <si>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</si>
  <si>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</si>
  <si>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</si>
  <si>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</si>
  <si>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</si>
  <si>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</si>
  <si>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</si>
  <si>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</si>
  <si>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</si>
  <si>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</si>
  <si>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</si>
  <si>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</si>
  <si>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</si>
  <si>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</si>
  <si>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</si>
  <si>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</si>
  <si>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</si>
  <si>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</si>
  <si>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</si>
  <si>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</si>
  <si>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</si>
  <si>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</si>
  <si>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</si>
  <si>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</si>
  <si>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</si>
  <si>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</si>
  <si>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</si>
  <si>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</si>
  <si>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</si>
  <si>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</si>
  <si>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</si>
  <si>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</si>
  <si>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</si>
  <si>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</si>
  <si>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</si>
  <si>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</si>
  <si>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</si>
  <si>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</si>
  <si>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</si>
  <si>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</si>
  <si>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</si>
  <si>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</si>
  <si>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</si>
  <si>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</si>
  <si>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</si>
  <si>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</si>
  <si>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</si>
  <si>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</si>
  <si>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</si>
  <si>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</si>
  <si>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</si>
  <si>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</si>
  <si>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</si>
  <si>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</si>
  <si>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</si>
  <si>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</si>
  <si>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</si>
  <si>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</si>
  <si>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</si>
  <si>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</si>
  <si>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</si>
  <si>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</si>
  <si>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</si>
  <si>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</si>
  <si>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</si>
  <si>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</si>
  <si>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</si>
  <si>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</si>
  <si>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</si>
  <si>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</si>
  <si>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</si>
  <si>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</si>
  <si>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</si>
  <si>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</si>
  <si>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</si>
  <si>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</si>
  <si>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</si>
  <si>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</si>
  <si>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</si>
  <si>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</si>
  <si>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</si>
  <si>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</si>
  <si>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</si>
  <si>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</si>
  <si>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</si>
  <si>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</si>
  <si>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</si>
  <si>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</si>
  <si>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</si>
  <si>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</si>
  <si>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</si>
  <si>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</si>
  <si>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</si>
  <si>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</si>
  <si>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</si>
  <si>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</si>
  <si>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</si>
  <si>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</si>
  <si>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</si>
  <si>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</si>
  <si>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</si>
  <si>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</si>
  <si>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</si>
  <si>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</si>
  <si>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</si>
  <si>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</si>
  <si>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</si>
  <si>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</si>
  <si>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</si>
  <si>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</si>
  <si>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</si>
  <si>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</si>
  <si>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</si>
  <si>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</si>
  <si>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</si>
  <si>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</si>
  <si>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</si>
  <si>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</si>
  <si>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</si>
  <si>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</si>
  <si>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</si>
  <si>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</si>
  <si>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</si>
  <si>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</si>
  <si>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</si>
  <si>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</si>
  <si>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</si>
  <si>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</si>
  <si>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</si>
  <si>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</si>
  <si>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</si>
  <si>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</si>
  <si>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</si>
  <si>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</si>
  <si>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</si>
  <si>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</si>
  <si>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</si>
  <si>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</si>
  <si>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</si>
  <si>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</si>
  <si>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</si>
  <si>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</si>
  <si>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</si>
  <si>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</si>
  <si>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</si>
  <si>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</si>
  <si>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</si>
  <si>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</si>
  <si>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</si>
  <si>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</si>
  <si>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</si>
  <si>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</si>
  <si>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</si>
  <si>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</si>
  <si>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</si>
  <si>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</si>
  <si>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</si>
  <si>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</si>
  <si>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</si>
  <si>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</si>
  <si>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</si>
  <si>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</si>
  <si>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</si>
  <si>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</si>
  <si>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</si>
  <si>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</si>
  <si>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</si>
  <si>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</si>
  <si>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</si>
  <si>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</si>
  <si>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</si>
  <si>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</si>
  <si>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</si>
  <si>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</si>
  <si>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</si>
  <si>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</si>
  <si>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</si>
  <si>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</si>
  <si>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</si>
  <si>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</si>
  <si>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</si>
  <si>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</si>
  <si>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</si>
  <si>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</si>
  <si>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</si>
  <si>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</si>
  <si>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</si>
  <si>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</si>
  <si>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</si>
  <si>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</si>
  <si>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</si>
  <si>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</si>
  <si>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</si>
  <si>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</si>
  <si>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</si>
  <si>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</si>
  <si>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</si>
  <si>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</si>
  <si>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</si>
  <si>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</si>
  <si>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</si>
  <si>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</si>
  <si>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</si>
  <si>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</si>
  <si>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</si>
  <si>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</si>
  <si>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</si>
  <si>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</si>
  <si>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</si>
  <si>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</si>
  <si>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</si>
  <si>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</si>
  <si>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</si>
  <si>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</si>
  <si>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</si>
  <si>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</si>
  <si>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</si>
  <si>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</si>
  <si>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</si>
  <si>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</si>
  <si>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</si>
  <si>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</si>
  <si>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</si>
  <si>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</si>
  <si>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</si>
  <si>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</si>
  <si>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</si>
  <si>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</si>
  <si>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</si>
  <si>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</si>
  <si>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</si>
  <si>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</si>
  <si>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</si>
  <si>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</si>
  <si>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</si>
  <si>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</si>
  <si>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</si>
  <si>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</si>
  <si>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</si>
  <si>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</si>
  <si>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</si>
  <si>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</si>
  <si>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</si>
  <si>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</si>
  <si>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</si>
  <si>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</si>
  <si>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</si>
  <si>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</si>
  <si>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</si>
  <si>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</si>
  <si>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</si>
  <si>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</si>
  <si>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</si>
  <si>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</si>
  <si>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</si>
  <si>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</si>
  <si>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</si>
  <si>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</si>
  <si>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</si>
  <si>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</si>
  <si>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</si>
  <si>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</si>
  <si>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</si>
  <si>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</si>
  <si>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</si>
  <si>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</si>
  <si>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</si>
  <si>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</si>
  <si>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</si>
  <si>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</si>
  <si>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</si>
  <si>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</si>
  <si>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</si>
  <si>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</si>
  <si>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</si>
  <si>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</si>
  <si>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</si>
  <si>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</si>
  <si>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</si>
  <si>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</si>
  <si>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</si>
  <si>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</si>
  <si>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</si>
  <si>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</si>
  <si>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</si>
  <si>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</si>
  <si>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</si>
  <si>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</si>
  <si>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</si>
  <si>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</si>
  <si>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</si>
  <si>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</si>
  <si>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</si>
  <si>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</si>
  <si>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</si>
  <si>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</si>
  <si>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</si>
  <si>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</si>
  <si>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</si>
  <si>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</si>
  <si>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</si>
  <si>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</si>
  <si>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</si>
  <si>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</si>
  <si>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</si>
  <si>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</si>
  <si>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</si>
  <si>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</si>
  <si>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</si>
  <si>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</si>
  <si>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</si>
  <si>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</si>
  <si>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</si>
  <si>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</si>
  <si>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</si>
  <si>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</si>
  <si>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</si>
  <si>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</si>
  <si>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</si>
  <si>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</si>
  <si>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</si>
  <si>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</si>
  <si>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</si>
  <si>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</si>
  <si>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</si>
  <si>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</si>
  <si>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</si>
  <si>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</si>
  <si>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</si>
  <si>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</si>
  <si>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</si>
  <si>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</si>
  <si>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</si>
  <si>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</si>
  <si>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</si>
  <si>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</si>
  <si>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</si>
  <si>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</si>
  <si>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</si>
  <si>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</si>
  <si>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</si>
  <si>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</si>
  <si>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</si>
  <si>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</si>
  <si>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</si>
  <si>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</si>
  <si>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</si>
  <si>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</si>
  <si>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</si>
  <si>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</si>
  <si>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</si>
  <si>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</si>
  <si>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</si>
  <si>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</si>
  <si>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</si>
  <si>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</si>
  <si>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</si>
  <si>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</si>
  <si>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</si>
  <si>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</si>
  <si>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</si>
  <si>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</si>
  <si>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</si>
  <si>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</si>
  <si>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</si>
  <si>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</si>
  <si>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</si>
  <si>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</si>
  <si>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</si>
  <si>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</si>
  <si>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</si>
  <si>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</si>
  <si>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</si>
  <si>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</si>
  <si>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</si>
  <si>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</si>
  <si>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</si>
  <si>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</si>
  <si>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</si>
  <si>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</si>
  <si>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</si>
  <si>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</si>
  <si>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</si>
  <si>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</si>
  <si>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</si>
  <si>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</si>
  <si>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</si>
  <si>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</si>
  <si>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</si>
  <si>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</si>
  <si>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</si>
  <si>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</si>
  <si>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</si>
  <si>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</si>
  <si>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</si>
  <si>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</si>
  <si>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</si>
  <si>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</si>
  <si>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</si>
  <si>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</si>
  <si>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</si>
  <si>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</si>
  <si>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</si>
  <si>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</si>
  <si>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</si>
  <si>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</si>
  <si>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</si>
  <si>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</si>
  <si>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</si>
  <si>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</si>
  <si>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</si>
  <si>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</si>
  <si>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</si>
  <si>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</si>
  <si>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</si>
  <si>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</si>
  <si>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</si>
  <si>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</si>
  <si>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</si>
  <si>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</si>
  <si>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</si>
  <si>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</si>
  <si>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</si>
  <si>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</si>
  <si>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</si>
  <si>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</si>
  <si>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</si>
  <si>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</si>
  <si>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</si>
  <si>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</si>
  <si>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</si>
  <si>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</si>
  <si>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</si>
  <si>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</si>
  <si>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</si>
  <si>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</si>
  <si>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</si>
  <si>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</si>
  <si>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</si>
  <si>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</si>
  <si>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</si>
  <si>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</si>
  <si>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</si>
  <si>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</si>
  <si>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</si>
  <si>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</si>
  <si>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</si>
  <si>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</si>
  <si>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</si>
  <si>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</si>
  <si>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</si>
  <si>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</si>
  <si>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</si>
  <si>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</si>
  <si>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</si>
  <si>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</si>
  <si>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</si>
  <si>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</si>
  <si>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</si>
  <si>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</si>
  <si>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</si>
  <si>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</si>
  <si>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</si>
  <si>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</si>
  <si>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</si>
  <si>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</si>
  <si>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</si>
  <si>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</si>
  <si>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</si>
  <si>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</si>
  <si>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</si>
  <si>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</si>
  <si>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</si>
  <si>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</si>
  <si>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</si>
  <si>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</si>
  <si>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</si>
  <si>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</si>
  <si>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</si>
  <si>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</si>
  <si>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</si>
  <si>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</si>
  <si>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</si>
  <si>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</si>
  <si>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</si>
  <si>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</si>
  <si>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</si>
  <si>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</si>
  <si>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</si>
  <si>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</si>
  <si>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</si>
  <si>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</si>
  <si>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</si>
  <si>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</si>
  <si>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</si>
  <si>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</si>
  <si>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</si>
  <si>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</si>
  <si>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</si>
  <si>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</si>
  <si>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</si>
  <si>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</si>
  <si>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</si>
  <si>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</si>
  <si>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</si>
  <si>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</si>
  <si>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</si>
  <si>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</si>
  <si>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</si>
  <si>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</si>
  <si>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</si>
  <si>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</si>
  <si>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</si>
  <si>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</si>
  <si>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</si>
  <si>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</si>
  <si>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</si>
  <si>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</si>
  <si>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</si>
  <si>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</si>
  <si>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</si>
  <si>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</si>
  <si>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</si>
  <si>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</si>
  <si>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</si>
  <si>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</si>
  <si>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</si>
  <si>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</si>
  <si>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</si>
  <si>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</si>
  <si>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</si>
  <si>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</si>
  <si>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</si>
  <si>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</si>
  <si>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</si>
  <si>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</si>
  <si>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</si>
  <si>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</si>
  <si>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</si>
  <si>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</si>
  <si>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</si>
  <si>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</si>
  <si>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</si>
  <si>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</si>
  <si>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</si>
  <si>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</si>
  <si>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</si>
  <si>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</si>
  <si>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</si>
  <si>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</si>
  <si>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</si>
  <si>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</si>
  <si>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</si>
  <si>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</si>
  <si>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</si>
  <si>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</si>
  <si>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</si>
  <si>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</si>
  <si>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</si>
  <si>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</si>
  <si>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</si>
  <si>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</si>
  <si>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</si>
  <si>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</si>
  <si>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</si>
  <si>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</si>
  <si>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</si>
  <si>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</si>
  <si>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</si>
  <si>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</si>
  <si>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</si>
  <si>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</si>
  <si>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</si>
  <si>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</si>
  <si>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</si>
  <si>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</si>
  <si>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</si>
  <si>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</si>
  <si>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</si>
  <si>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</si>
  <si>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</si>
  <si>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</si>
  <si>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</si>
  <si>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</si>
  <si>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</si>
  <si>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</si>
  <si>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</si>
  <si>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</si>
  <si>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</si>
  <si>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</si>
  <si>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</si>
  <si>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</si>
  <si>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</si>
  <si>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</si>
  <si>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</si>
  <si>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</si>
  <si>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</si>
  <si>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</si>
  <si>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</si>
  <si>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</si>
  <si>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</si>
  <si>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</si>
  <si>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</si>
  <si>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</si>
  <si>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</si>
  <si>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</si>
  <si>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</si>
  <si>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</si>
  <si>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</si>
  <si>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</si>
  <si>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</si>
  <si>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</si>
  <si>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</si>
  <si>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</si>
  <si>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</si>
  <si>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</si>
  <si>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</si>
  <si>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</si>
  <si>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</si>
  <si>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</si>
  <si>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</si>
  <si>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</si>
  <si>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</si>
  <si>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</si>
  <si>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</si>
  <si>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</si>
  <si>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</si>
  <si>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</si>
  <si>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</si>
  <si>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</si>
  <si>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</si>
  <si>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</si>
  <si>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</si>
  <si>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</si>
  <si>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</si>
  <si>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</si>
  <si>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</si>
  <si>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</si>
  <si>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</si>
  <si>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</si>
  <si>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</si>
  <si>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</si>
  <si>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</si>
  <si>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</si>
  <si>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</si>
  <si>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</si>
  <si>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</si>
  <si>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</si>
  <si>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</si>
  <si>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</si>
  <si>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</si>
  <si>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</si>
  <si>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</si>
  <si>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</si>
  <si>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</si>
  <si>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</si>
  <si>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</si>
  <si>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</si>
  <si>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</si>
  <si>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</si>
  <si>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</si>
  <si>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</si>
  <si>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</si>
  <si>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</si>
  <si>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</si>
  <si>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</si>
  <si>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</si>
  <si>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</si>
  <si>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</si>
  <si>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</si>
  <si>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</si>
  <si>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</si>
  <si>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</si>
  <si>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</si>
  <si>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</si>
  <si>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</si>
  <si>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</si>
  <si>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</si>
  <si>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</si>
  <si>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</si>
  <si>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</si>
  <si>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</si>
  <si>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</si>
  <si>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</si>
  <si>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</si>
  <si>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</si>
  <si>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</si>
  <si>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</si>
  <si>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</si>
  <si>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</si>
  <si>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</si>
  <si>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</si>
  <si>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</si>
  <si>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</si>
  <si>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</si>
  <si>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</si>
  <si>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</si>
  <si>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</si>
  <si>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</si>
  <si>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</si>
  <si>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</si>
  <si>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</si>
  <si>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</si>
  <si>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</si>
  <si>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</si>
  <si>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</si>
  <si>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</si>
  <si>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</si>
  <si>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</si>
  <si>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</si>
  <si>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</si>
  <si>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</si>
  <si>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</si>
  <si>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</si>
  <si>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</si>
  <si>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</si>
  <si>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</si>
  <si>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</si>
  <si>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</si>
  <si>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</si>
  <si>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</si>
  <si>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</si>
  <si>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</si>
  <si>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</si>
  <si>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</si>
  <si>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</si>
  <si>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</si>
  <si>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</si>
  <si>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</si>
  <si>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</si>
  <si>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</si>
  <si>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</si>
  <si>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</si>
  <si>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</si>
  <si>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</si>
  <si>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</si>
  <si>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</si>
  <si>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</si>
  <si>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</si>
  <si>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</si>
  <si>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</si>
  <si>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</si>
  <si>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</si>
  <si>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</si>
  <si>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</si>
  <si>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</si>
  <si>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</si>
  <si>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</si>
  <si>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</si>
  <si>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</si>
  <si>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</si>
  <si>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</si>
  <si>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</si>
  <si>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</si>
  <si>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</si>
  <si>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</si>
  <si>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</si>
  <si>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</si>
  <si>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</si>
  <si>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</si>
  <si>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</si>
  <si>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</si>
  <si>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</si>
  <si>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</si>
  <si>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</si>
  <si>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</si>
  <si>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</si>
  <si>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</si>
  <si>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</si>
  <si>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</si>
  <si>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</si>
  <si>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</si>
  <si>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</si>
  <si>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</si>
  <si>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</si>
  <si>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</si>
  <si>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</si>
  <si>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</si>
  <si>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</si>
  <si>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</si>
  <si>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</si>
  <si>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</si>
  <si>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</si>
  <si>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</si>
  <si>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</si>
  <si>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</si>
  <si>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</si>
  <si>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</si>
  <si>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</si>
  <si>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</si>
  <si>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</si>
  <si>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</si>
  <si>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</si>
  <si>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</si>
  <si>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</si>
  <si>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</si>
  <si>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</si>
  <si>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</si>
  <si>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</si>
  <si>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</si>
  <si>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</si>
  <si>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</si>
  <si>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</si>
  <si>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</si>
  <si>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</si>
  <si>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</si>
  <si>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</si>
  <si>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</si>
  <si>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</si>
  <si>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</si>
  <si>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</si>
  <si>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</si>
  <si>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</si>
  <si>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</si>
  <si>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</si>
  <si>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</si>
  <si>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</si>
  <si>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</si>
  <si>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</si>
  <si>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</si>
  <si>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</si>
  <si>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</si>
  <si>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</si>
  <si>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</si>
  <si>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</si>
  <si>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</si>
  <si>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</si>
  <si>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</si>
  <si>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</si>
  <si>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</si>
  <si>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</si>
  <si>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</si>
  <si>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</si>
  <si>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</si>
  <si>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</si>
  <si>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</si>
  <si>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</si>
  <si>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</si>
  <si>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</si>
  <si>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</si>
  <si>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</si>
  <si>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</si>
  <si>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</si>
  <si>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</si>
  <si>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</si>
  <si>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</si>
  <si>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</si>
  <si>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</si>
  <si>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</si>
  <si>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</si>
  <si>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</si>
  <si>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</si>
  <si>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</si>
  <si>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</si>
  <si>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</si>
  <si>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</si>
  <si>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</si>
  <si>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</si>
  <si>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</si>
  <si>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</si>
  <si>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</si>
  <si>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</si>
  <si>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</si>
  <si>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</si>
  <si>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</si>
  <si>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</si>
  <si>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</si>
  <si>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</si>
  <si>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</si>
  <si>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</si>
  <si>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</si>
  <si>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</si>
  <si>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</si>
  <si>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</si>
  <si>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</si>
  <si>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</si>
  <si>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</si>
  <si>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</si>
  <si>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</si>
  <si>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</si>
  <si>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</si>
  <si>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</si>
  <si>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</si>
  <si>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</si>
  <si>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</si>
  <si>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</si>
  <si>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</si>
  <si>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</si>
  <si>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</si>
  <si>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</si>
  <si>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</si>
  <si>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</si>
  <si>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</si>
  <si>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</si>
  <si>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</si>
  <si>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</si>
  <si>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</si>
  <si>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</si>
  <si>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</si>
  <si>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</si>
  <si>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</si>
  <si>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</si>
  <si>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</si>
  <si>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</si>
  <si>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</si>
  <si>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</si>
  <si>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</si>
  <si>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</si>
  <si>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</si>
  <si>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</si>
  <si>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</si>
  <si>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</si>
  <si>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</si>
  <si>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</si>
  <si>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</si>
  <si>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</si>
  <si>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</si>
  <si>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</si>
  <si>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</si>
  <si>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</si>
  <si>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</si>
  <si>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</si>
  <si>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</si>
  <si>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</si>
  <si>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</si>
  <si>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</si>
  <si>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</si>
  <si>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</si>
  <si>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</si>
  <si>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</si>
  <si>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</si>
  <si>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</si>
  <si>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</si>
  <si>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</si>
  <si>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</si>
  <si>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</si>
  <si>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</si>
  <si>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</si>
  <si>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</si>
  <si>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</si>
  <si>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</si>
  <si>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</si>
  <si>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</si>
  <si>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</si>
  <si>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</si>
  <si>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</si>
  <si>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</si>
  <si>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</si>
  <si>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</si>
  <si>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</si>
  <si>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</si>
  <si>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</si>
  <si>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</si>
  <si>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</si>
  <si>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</si>
  <si>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</si>
  <si>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</si>
  <si>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</si>
  <si>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</si>
  <si>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</si>
  <si>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</si>
  <si>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</si>
  <si>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</si>
  <si>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</si>
  <si>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</si>
  <si>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</si>
  <si>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</si>
  <si>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</si>
  <si>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</si>
  <si>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</si>
  <si>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</si>
  <si>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</si>
  <si>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</si>
  <si>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</si>
  <si>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</si>
  <si>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</si>
  <si>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</si>
  <si>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</si>
  <si>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</si>
  <si>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</si>
  <si>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</si>
  <si>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</si>
  <si>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</si>
  <si>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</si>
  <si>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</si>
  <si>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</si>
  <si>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</si>
  <si>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</si>
  <si>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</si>
  <si>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</si>
  <si>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</si>
  <si>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</si>
  <si>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</si>
  <si>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</si>
  <si>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</si>
  <si>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</si>
  <si>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</si>
  <si>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</si>
  <si>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</si>
  <si>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</si>
  <si>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</si>
  <si>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</si>
  <si>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</si>
  <si>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</si>
  <si>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</si>
  <si>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</si>
  <si>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</si>
  <si>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</si>
  <si>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</si>
  <si>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</si>
  <si>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</si>
  <si>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</si>
  <si>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</si>
  <si>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</si>
  <si>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</si>
  <si>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</si>
  <si>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</si>
  <si>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</si>
  <si>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</si>
  <si>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</si>
  <si>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</si>
  <si>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</si>
  <si>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</si>
  <si>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</si>
  <si>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</si>
  <si>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</si>
  <si>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</si>
  <si>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</si>
  <si>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</si>
  <si>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</si>
  <si>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</si>
  <si>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</si>
  <si>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</si>
  <si>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</si>
  <si>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</si>
  <si>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</si>
  <si>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</si>
  <si>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</si>
  <si>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</si>
  <si>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</si>
  <si>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</si>
  <si>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</si>
  <si>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</si>
  <si>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</si>
  <si>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</si>
  <si>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</si>
  <si>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</si>
  <si>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</si>
  <si>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</si>
  <si>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</si>
  <si>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</si>
  <si>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</si>
  <si>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</si>
  <si>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</si>
  <si>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</si>
  <si>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</si>
  <si>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</si>
  <si>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</si>
  <si>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</si>
  <si>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</si>
  <si>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</si>
  <si>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</si>
  <si>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</si>
  <si>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</si>
  <si>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</si>
  <si>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</si>
  <si>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</si>
  <si>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</si>
  <si>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</si>
  <si>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</si>
  <si>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</si>
  <si>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</si>
  <si>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</si>
  <si>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</si>
  <si>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</si>
  <si>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</si>
  <si>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</si>
  <si>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</si>
  <si>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</si>
  <si>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</si>
  <si>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</si>
  <si>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</si>
  <si>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</si>
  <si>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</si>
  <si>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</si>
  <si>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</si>
  <si>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</si>
  <si>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</si>
  <si>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</si>
  <si>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</si>
  <si>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</si>
  <si>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</si>
  <si>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</si>
  <si>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</si>
  <si>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</si>
  <si>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</si>
  <si>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</si>
  <si>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</si>
  <si>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</si>
  <si>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</si>
  <si>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</si>
  <si>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</si>
  <si>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</si>
  <si>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</si>
  <si>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</si>
  <si>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</si>
  <si>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</si>
  <si>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</si>
  <si>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</si>
  <si>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</si>
  <si>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</si>
  <si>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</si>
  <si>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</si>
  <si>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</si>
  <si>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</si>
  <si>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</si>
  <si>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</si>
  <si>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</si>
  <si>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</si>
  <si>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</si>
  <si>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</si>
  <si>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</si>
  <si>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</si>
  <si>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</si>
  <si>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</si>
  <si>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</si>
  <si>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</si>
  <si>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</si>
  <si>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</si>
  <si>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</si>
  <si>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</si>
  <si>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</si>
  <si>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</si>
  <si>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</si>
  <si>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</si>
  <si>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</si>
  <si>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</si>
  <si>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</si>
  <si>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</si>
  <si>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</si>
  <si>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</si>
  <si>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</si>
  <si>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</si>
  <si>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</si>
  <si>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</si>
  <si>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</si>
  <si>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</si>
  <si>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</si>
  <si>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</si>
  <si>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</si>
  <si>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</si>
  <si>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</si>
  <si>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</si>
  <si>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</si>
  <si>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</si>
  <si>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</si>
  <si>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</si>
  <si>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</si>
  <si>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</si>
  <si>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</si>
  <si>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</si>
  <si>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</si>
  <si>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</si>
  <si>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</si>
  <si>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</si>
  <si>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</si>
  <si>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</si>
  <si>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</si>
  <si>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</si>
  <si>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</si>
  <si>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</si>
  <si>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</si>
  <si>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</si>
  <si>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</si>
  <si>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</si>
  <si>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</si>
  <si>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</si>
  <si>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</si>
  <si>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</si>
  <si>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</si>
  <si>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</si>
  <si>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</si>
  <si>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</si>
  <si>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</si>
  <si>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</si>
  <si>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</si>
  <si>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</si>
  <si>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</si>
  <si>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</si>
  <si>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</si>
  <si>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</si>
  <si>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</si>
  <si>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</si>
  <si>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</si>
  <si>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</si>
  <si>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</si>
  <si>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</si>
  <si>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</si>
  <si>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</si>
  <si>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</si>
  <si>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</si>
  <si>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</si>
  <si>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</si>
  <si>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</si>
  <si>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</si>
  <si>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</si>
  <si>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</si>
  <si>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</si>
  <si>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</si>
  <si>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</si>
  <si>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</si>
  <si>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</si>
  <si>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</si>
  <si>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</si>
  <si>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</si>
  <si>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</si>
  <si>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</si>
  <si>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</si>
  <si>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</si>
  <si>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</si>
  <si>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</si>
  <si>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</si>
  <si>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</si>
  <si>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</si>
  <si>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</si>
  <si>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</si>
  <si>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</si>
  <si>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</si>
  <si>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</si>
  <si>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</si>
  <si>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</si>
  <si>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</si>
  <si>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</si>
  <si>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</si>
  <si>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</si>
  <si>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</si>
  <si>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</si>
  <si>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</si>
  <si>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</si>
  <si>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</si>
  <si>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</si>
  <si>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</si>
  <si>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</si>
  <si>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</si>
  <si>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</si>
  <si>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</si>
  <si>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</si>
  <si>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</si>
  <si>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</si>
  <si>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</si>
  <si>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</si>
  <si>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</si>
  <si>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</si>
  <si>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</si>
  <si>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</si>
  <si>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</si>
  <si>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</si>
  <si>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</si>
  <si>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</si>
  <si>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</si>
  <si>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</si>
  <si>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</si>
  <si>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</si>
  <si>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</si>
  <si>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</si>
  <si>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</si>
  <si>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</si>
  <si>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</si>
  <si>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</si>
  <si>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</si>
  <si>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</si>
  <si>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</si>
  <si>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</si>
  <si>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</si>
  <si>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</si>
  <si>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</si>
  <si>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</si>
  <si>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</si>
  <si>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</si>
  <si>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</si>
  <si>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</si>
  <si>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</si>
  <si>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</si>
  <si>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</si>
  <si>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</si>
  <si>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</si>
  <si>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</si>
  <si>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</si>
  <si>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</si>
  <si>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</si>
  <si>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</si>
  <si>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</si>
  <si>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</si>
  <si>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</si>
  <si>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</si>
  <si>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</si>
  <si>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</si>
  <si>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</si>
  <si>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</si>
  <si>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</si>
  <si>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</si>
  <si>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</si>
  <si>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</si>
  <si>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</si>
  <si>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</si>
  <si>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</si>
  <si>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</si>
  <si>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</si>
  <si>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</si>
  <si>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</si>
  <si>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</si>
  <si>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</si>
  <si>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</si>
  <si>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</si>
  <si>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</si>
  <si>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</si>
  <si>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</si>
  <si>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</si>
  <si>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</si>
  <si>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</si>
  <si>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</si>
  <si>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</si>
  <si>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</si>
  <si>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</si>
  <si>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</si>
  <si>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</si>
  <si>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</si>
  <si>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</si>
  <si>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</si>
  <si>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</si>
  <si>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</si>
  <si>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</si>
  <si>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</si>
  <si>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</si>
  <si>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</si>
  <si>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</si>
  <si>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</si>
  <si>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</si>
  <si>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</si>
  <si>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</si>
  <si>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</si>
  <si>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</si>
  <si>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</si>
  <si>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</si>
  <si>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</si>
  <si>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</si>
  <si>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</si>
  <si>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</si>
  <si>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</si>
  <si>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</si>
  <si>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</si>
  <si>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</si>
  <si>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</si>
  <si>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</si>
  <si>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</si>
  <si>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</si>
  <si>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</si>
  <si>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</si>
  <si>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</si>
  <si>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</si>
  <si>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</si>
  <si>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</si>
  <si>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</si>
  <si>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</si>
  <si>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</si>
  <si>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</si>
  <si>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</si>
  <si>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</si>
  <si>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</si>
  <si>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</si>
  <si>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</si>
  <si>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</si>
  <si>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</si>
  <si>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</si>
  <si>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</si>
  <si>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</si>
  <si>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</si>
  <si>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</si>
  <si>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</si>
  <si>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</si>
  <si>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</si>
  <si>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</si>
  <si>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</si>
  <si>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</si>
  <si>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</si>
  <si>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</si>
  <si>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</si>
  <si>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</si>
  <si>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</si>
  <si>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</si>
  <si>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</si>
  <si>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</si>
  <si>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</si>
  <si>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</si>
  <si>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</si>
  <si>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</si>
  <si>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</si>
  <si>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</si>
  <si>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</si>
  <si>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</si>
  <si>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</si>
  <si>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</si>
  <si>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</si>
  <si>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</si>
  <si>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</si>
  <si>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</si>
  <si>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</si>
  <si>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</si>
  <si>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</si>
  <si>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</si>
  <si>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</si>
  <si>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</si>
  <si>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</si>
  <si>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</si>
  <si>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</si>
  <si>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</si>
  <si>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</si>
  <si>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</si>
  <si>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</si>
  <si>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</si>
  <si>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</si>
  <si>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</si>
  <si>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</si>
  <si>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</si>
  <si>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</si>
  <si>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</si>
  <si>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</si>
  <si>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</si>
  <si>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</si>
  <si>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</si>
  <si>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</si>
  <si>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</si>
  <si>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</si>
  <si>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</si>
  <si>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</si>
  <si>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</si>
  <si>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</si>
  <si>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</si>
  <si>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</si>
  <si>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</si>
  <si>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</si>
  <si>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</si>
  <si>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</si>
  <si>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</si>
  <si>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</si>
  <si>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</si>
  <si>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</si>
  <si>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</si>
  <si>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</si>
  <si>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</si>
  <si>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</si>
  <si>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</si>
  <si>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</si>
  <si>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</si>
  <si>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</si>
  <si>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</si>
  <si>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</si>
  <si>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</si>
  <si>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</si>
  <si>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</si>
  <si>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</si>
  <si>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</si>
  <si>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</si>
  <si>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</si>
  <si>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</si>
  <si>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</si>
  <si>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</si>
  <si>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</si>
  <si>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</si>
  <si>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</si>
  <si>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</si>
  <si>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</si>
  <si>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</si>
  <si>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</si>
  <si>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</si>
  <si>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</si>
  <si>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</si>
  <si>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</si>
  <si>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</si>
  <si>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</si>
  <si>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</si>
  <si>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</si>
  <si>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</si>
  <si>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</si>
  <si>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</si>
  <si>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</si>
  <si>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</si>
  <si>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</si>
  <si>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</si>
  <si>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</si>
  <si>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</si>
  <si>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</si>
  <si>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</si>
  <si>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</si>
  <si>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</si>
  <si>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</si>
  <si>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</si>
  <si>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</si>
  <si>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</si>
  <si>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</si>
  <si>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</si>
  <si>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</si>
  <si>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</si>
  <si>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</si>
  <si>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</si>
  <si>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</si>
  <si>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</si>
  <si>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</si>
  <si>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</si>
  <si>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</si>
  <si>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</si>
  <si>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</si>
  <si>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</si>
  <si>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</si>
  <si>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</si>
  <si>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</si>
  <si>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</si>
  <si>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</si>
  <si>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</si>
  <si>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</si>
  <si>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</si>
  <si>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</si>
  <si>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</si>
  <si>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</si>
  <si>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</si>
  <si>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</si>
  <si>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</si>
  <si>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</si>
  <si>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</si>
  <si>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</si>
  <si>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</si>
  <si>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</si>
  <si>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</si>
  <si>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</si>
  <si>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</si>
  <si>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</si>
  <si>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</si>
  <si>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</si>
  <si>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</si>
  <si>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</si>
  <si>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</si>
  <si>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</si>
  <si>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</si>
  <si>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</si>
  <si>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</si>
  <si>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</si>
  <si>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</si>
  <si>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</si>
  <si>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</si>
  <si>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</si>
  <si>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</si>
  <si>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</si>
  <si>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</si>
  <si>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</si>
  <si>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</si>
  <si>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</si>
  <si>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</si>
  <si>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</si>
  <si>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</si>
  <si>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</si>
  <si>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</si>
  <si>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</si>
  <si>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</si>
  <si>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</si>
  <si>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</si>
  <si>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</si>
  <si>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</si>
  <si>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</si>
  <si>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</si>
  <si>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</si>
  <si>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</si>
  <si>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</si>
  <si>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</si>
  <si>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</si>
  <si>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</si>
  <si>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</si>
  <si>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</si>
  <si>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</si>
  <si>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</si>
  <si>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</si>
  <si>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</si>
  <si>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</si>
  <si>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</si>
  <si>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</si>
  <si>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</si>
  <si>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</si>
  <si>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</si>
  <si>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</si>
  <si>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</si>
  <si>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</si>
  <si>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</si>
  <si>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</si>
  <si>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</si>
  <si>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</si>
  <si>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</si>
  <si>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</si>
  <si>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</si>
  <si>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</si>
  <si>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</si>
  <si>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</si>
  <si>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</si>
  <si>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</si>
  <si>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</si>
  <si>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</si>
  <si>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</si>
  <si>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</si>
  <si>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</si>
  <si>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</si>
  <si>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</si>
  <si>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</si>
  <si>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</si>
  <si>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</si>
  <si>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</si>
  <si>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</si>
  <si>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</si>
  <si>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</si>
  <si>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</si>
  <si>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</si>
  <si>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</si>
  <si>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</si>
  <si>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</si>
  <si>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</si>
  <si>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</si>
  <si>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</si>
  <si>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</si>
  <si>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</si>
  <si>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</si>
  <si>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</si>
  <si>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</si>
  <si>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</si>
  <si>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</si>
  <si>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</si>
  <si>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</si>
  <si>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</si>
  <si>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</si>
  <si>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</si>
  <si>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</si>
  <si>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</si>
  <si>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</si>
  <si>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</si>
  <si>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</si>
  <si>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</si>
  <si>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</si>
  <si>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</si>
  <si>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</si>
  <si>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</si>
  <si>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</si>
  <si>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</si>
  <si>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</si>
  <si>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</si>
  <si>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</si>
  <si>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</si>
  <si>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</si>
  <si>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</si>
  <si>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</si>
  <si>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</si>
  <si>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</si>
  <si>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</si>
  <si>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</si>
  <si>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</si>
  <si>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</si>
  <si>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</si>
  <si>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</si>
  <si>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</si>
  <si>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</si>
  <si>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</si>
  <si>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</si>
  <si>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</si>
  <si>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</si>
  <si>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</si>
  <si>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</si>
  <si>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</si>
  <si>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</si>
  <si>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</si>
  <si>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</si>
  <si>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</si>
  <si>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</si>
  <si>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</si>
  <si>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</si>
  <si>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</si>
  <si>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</si>
  <si>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</si>
  <si>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</si>
  <si>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</si>
  <si>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</si>
  <si>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</si>
  <si>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</si>
  <si>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</si>
  <si>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</si>
  <si>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</si>
  <si>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</si>
  <si>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</si>
  <si>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</si>
  <si>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</si>
  <si>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</si>
  <si>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</si>
  <si>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</si>
  <si>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</si>
  <si>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</si>
  <si>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</si>
  <si>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</si>
  <si>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</si>
  <si>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</si>
  <si>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</si>
  <si>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</si>
  <si>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</si>
  <si>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</si>
  <si>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</si>
  <si>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</si>
  <si>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</si>
  <si>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</si>
  <si>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</si>
  <si>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</si>
  <si>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</si>
  <si>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</si>
  <si>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</si>
  <si>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</si>
  <si>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</si>
  <si>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</si>
  <si>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</si>
  <si>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</si>
  <si>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</si>
  <si>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</si>
  <si>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</si>
  <si>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</si>
  <si>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</si>
  <si>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</si>
  <si>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</si>
  <si>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</si>
  <si>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</si>
  <si>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</si>
  <si>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</si>
  <si>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</si>
  <si>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</si>
  <si>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</si>
  <si>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</si>
  <si>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</si>
  <si>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</si>
  <si>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</si>
  <si>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</si>
  <si>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</si>
  <si>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</si>
  <si>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</si>
  <si>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</si>
  <si>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</si>
  <si>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</si>
  <si>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</si>
  <si>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</si>
  <si>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</si>
  <si>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</si>
  <si>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</si>
  <si>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</si>
  <si>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</si>
  <si>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</si>
  <si>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</si>
  <si>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</si>
  <si>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</si>
  <si>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</si>
  <si>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</si>
  <si>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</si>
  <si>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</si>
  <si>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</si>
  <si>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</si>
  <si>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</si>
  <si>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</si>
  <si>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</si>
  <si>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</si>
  <si>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</si>
  <si>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</si>
  <si>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</si>
  <si>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</si>
  <si>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</si>
  <si>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</si>
  <si>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</si>
  <si>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</si>
  <si>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</si>
  <si>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</si>
  <si>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</si>
  <si>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</si>
  <si>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</si>
  <si>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</si>
  <si>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</si>
  <si>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</si>
  <si>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</si>
  <si>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</si>
  <si>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</si>
  <si>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</si>
  <si>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</si>
  <si>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</si>
  <si>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</si>
  <si>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</si>
  <si>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</si>
  <si>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</si>
  <si>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</si>
  <si>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</si>
  <si>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</si>
  <si>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</si>
  <si>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</si>
  <si>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</si>
  <si>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</si>
  <si>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</si>
  <si>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</si>
  <si>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</si>
  <si>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</si>
  <si>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</si>
  <si>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</si>
  <si>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</si>
  <si>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</si>
  <si>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</si>
  <si>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</si>
  <si>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</si>
  <si>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</si>
  <si>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</si>
  <si>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</si>
  <si>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</si>
  <si>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</si>
  <si>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</si>
  <si>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</si>
  <si>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</si>
  <si>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</si>
  <si>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</si>
  <si>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</si>
  <si>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</si>
  <si>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</si>
  <si>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</si>
  <si>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</si>
  <si>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</si>
  <si>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</si>
  <si>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</si>
  <si>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</si>
  <si>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</si>
  <si>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</si>
  <si>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</si>
  <si>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</si>
  <si>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</si>
  <si>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</si>
  <si>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</si>
  <si>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</si>
  <si>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</si>
  <si>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</si>
  <si>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</si>
  <si>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</si>
  <si>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</si>
  <si>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</si>
  <si>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</si>
  <si>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</si>
  <si>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</si>
  <si>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</si>
  <si>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</si>
  <si>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</si>
  <si>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</si>
  <si>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</si>
  <si>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</si>
  <si>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</si>
  <si>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</si>
  <si>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</si>
  <si>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</si>
  <si>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</si>
  <si>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</si>
  <si>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</si>
  <si>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</si>
  <si>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</si>
  <si>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</si>
  <si>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</si>
  <si>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</si>
  <si>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</si>
  <si>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</si>
  <si>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</si>
  <si>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</si>
  <si>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</si>
  <si>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</si>
  <si>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</si>
  <si>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</si>
  <si>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</si>
  <si>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</si>
  <si>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</si>
  <si>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</si>
  <si>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</si>
  <si>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</si>
  <si>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</si>
  <si>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</si>
  <si>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</si>
  <si>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</si>
  <si>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</si>
  <si>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</si>
  <si>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</si>
  <si>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</si>
  <si>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</si>
  <si>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</si>
  <si>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</si>
  <si>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</si>
  <si>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</si>
  <si>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</si>
  <si>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</si>
  <si>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</si>
  <si>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</si>
  <si>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</si>
  <si>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</si>
  <si>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</si>
  <si>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</si>
  <si>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</si>
  <si>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</si>
  <si>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</si>
  <si>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</si>
  <si>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</si>
  <si>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</si>
  <si>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</si>
  <si>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</si>
  <si>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</si>
  <si>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</si>
  <si>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</si>
  <si>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</si>
  <si>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</si>
  <si>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</si>
  <si>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</si>
  <si>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</si>
  <si>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</si>
  <si>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</si>
  <si>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</si>
  <si>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</si>
  <si>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</si>
  <si>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</si>
  <si>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</si>
  <si>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</si>
  <si>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</si>
  <si>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</si>
  <si>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</si>
  <si>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</si>
  <si>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</si>
  <si>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</si>
  <si>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</si>
  <si>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</si>
  <si>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</si>
  <si>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</si>
  <si>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</si>
  <si>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</si>
  <si>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</si>
  <si>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</si>
  <si>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</si>
  <si>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</si>
  <si>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</si>
  <si>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</si>
  <si>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</si>
  <si>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</si>
  <si>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</si>
  <si>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</si>
  <si>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</si>
  <si>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</si>
  <si>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</si>
  <si>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</si>
  <si>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</si>
  <si>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</si>
  <si>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</si>
  <si>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</si>
  <si>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</si>
  <si>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</si>
  <si>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</si>
  <si>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</si>
  <si>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</si>
  <si>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</si>
  <si>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</si>
  <si>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</si>
  <si>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</si>
  <si>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</si>
  <si>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</si>
  <si>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</si>
  <si>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</si>
  <si>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</si>
  <si>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</si>
  <si>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</si>
  <si>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</si>
  <si>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</si>
  <si>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</si>
  <si>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</si>
  <si>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</si>
  <si>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</si>
  <si>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</si>
  <si>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</si>
  <si>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</si>
  <si>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</si>
  <si>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</si>
  <si>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</si>
  <si>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</si>
  <si>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</si>
  <si>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</si>
  <si>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</si>
  <si>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</si>
  <si>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</si>
  <si>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</si>
  <si>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</si>
  <si>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</si>
  <si>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</si>
  <si>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</si>
  <si>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</si>
  <si>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</si>
  <si>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</si>
  <si>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</si>
  <si>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</si>
  <si>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</si>
  <si>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</si>
  <si>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</si>
  <si>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</si>
  <si>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</si>
  <si>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</si>
  <si>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</si>
  <si>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</si>
  <si>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</si>
  <si>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</si>
  <si>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</si>
  <si>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</si>
  <si>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</si>
  <si>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</si>
  <si>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</si>
  <si>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</si>
  <si>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</si>
  <si>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</si>
  <si>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</si>
  <si>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</si>
  <si>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</si>
  <si>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</si>
  <si>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</si>
  <si>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</si>
  <si>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</si>
  <si>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</si>
  <si>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</si>
  <si>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</si>
  <si>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</si>
  <si>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</si>
  <si>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</si>
  <si>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</si>
  <si>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</si>
  <si>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</si>
  <si>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</si>
  <si>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</si>
  <si>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</si>
  <si>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</si>
  <si>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</si>
  <si>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</si>
  <si>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</si>
  <si>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</si>
  <si>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</si>
  <si>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</si>
  <si>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</si>
  <si>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</si>
  <si>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</si>
  <si>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</si>
  <si>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</si>
  <si>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</si>
  <si>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</si>
  <si>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</si>
  <si>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</si>
  <si>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</si>
  <si>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</si>
  <si>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</si>
  <si>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</si>
  <si>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</si>
  <si>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</si>
  <si>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</si>
  <si>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</si>
  <si>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</si>
  <si>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</si>
  <si>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</si>
  <si>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</si>
  <si>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</si>
  <si>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</si>
  <si>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</si>
  <si>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</si>
  <si>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</si>
  <si>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</si>
  <si>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</si>
  <si>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</si>
  <si>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</si>
  <si>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</si>
  <si>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</si>
  <si>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</si>
  <si>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</si>
  <si>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</si>
  <si>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</si>
  <si>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</si>
  <si>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</si>
  <si>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</si>
  <si>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</si>
  <si>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</si>
  <si>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</si>
  <si>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</si>
  <si>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</si>
  <si>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</si>
  <si>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</si>
  <si>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</si>
  <si>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</si>
  <si>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</si>
  <si>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</si>
  <si>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</si>
  <si>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</si>
  <si>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</si>
  <si>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</si>
  <si>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</si>
  <si>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</si>
  <si>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</si>
  <si>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</si>
  <si>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</si>
  <si>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</si>
  <si>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</si>
  <si>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</si>
  <si>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</si>
  <si>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</si>
  <si>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</si>
  <si>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</si>
  <si>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</si>
  <si>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</si>
  <si>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</si>
  <si>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</si>
  <si>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</si>
  <si>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</si>
  <si>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</si>
  <si>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</si>
  <si>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</si>
  <si>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</si>
  <si>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</si>
  <si>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</si>
  <si>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</si>
  <si>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</si>
  <si>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</si>
  <si>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</si>
  <si>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</si>
  <si>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</si>
  <si>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</si>
  <si>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</si>
  <si>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</si>
  <si>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</si>
  <si>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</si>
  <si>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</si>
  <si>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</si>
  <si>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</si>
  <si>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</si>
  <si>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</si>
  <si>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</si>
  <si>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</si>
  <si>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</si>
  <si>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</si>
  <si>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</si>
  <si>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</si>
  <si>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</si>
  <si>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</si>
  <si>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</si>
  <si>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</si>
  <si>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</si>
  <si>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</si>
  <si>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</si>
  <si>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</si>
  <si>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</si>
  <si>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</si>
  <si>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</si>
  <si>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</si>
  <si>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</si>
  <si>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</si>
  <si>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</si>
  <si>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</si>
  <si>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</si>
  <si>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</si>
  <si>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</si>
  <si>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</si>
  <si>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</si>
  <si>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</si>
  <si>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</si>
  <si>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</si>
  <si>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</si>
  <si>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</si>
  <si>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</si>
  <si>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</si>
  <si>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</si>
  <si>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</si>
  <si>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</si>
  <si>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</si>
  <si>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</si>
  <si>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</si>
  <si>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</si>
  <si>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</si>
  <si>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</si>
  <si>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</si>
  <si>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</si>
  <si>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</si>
  <si>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</si>
  <si>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</si>
  <si>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</si>
  <si>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</si>
  <si>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</si>
  <si>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</si>
  <si>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</si>
  <si>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</si>
  <si>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</si>
  <si>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</si>
  <si>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</si>
  <si>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</si>
  <si>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</si>
  <si>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</si>
  <si>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</si>
  <si>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</si>
  <si>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</si>
  <si>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</si>
  <si>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</si>
  <si>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</si>
  <si>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</si>
  <si>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</si>
  <si>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</si>
  <si>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</si>
  <si>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</si>
  <si>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</si>
  <si>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</si>
  <si>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</si>
  <si>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</si>
  <si>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</si>
  <si>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</si>
  <si>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</si>
  <si>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</si>
  <si>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</si>
  <si>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</si>
  <si>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</si>
  <si>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</si>
  <si>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</si>
  <si>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</si>
  <si>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</si>
  <si>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</si>
  <si>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</si>
  <si>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</si>
  <si>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</si>
  <si>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</si>
  <si>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</si>
  <si>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</si>
  <si>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</si>
  <si>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</si>
  <si>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</si>
  <si>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</si>
  <si>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</si>
  <si>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</si>
  <si>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</si>
  <si>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</si>
  <si>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</si>
  <si>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</si>
  <si>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</si>
  <si>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</si>
  <si>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</si>
  <si>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</si>
  <si>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</si>
  <si>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</si>
  <si>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</si>
  <si>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</si>
  <si>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</si>
  <si>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</si>
  <si>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</si>
  <si>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</si>
  <si>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</si>
  <si>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</si>
  <si>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</si>
  <si>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</si>
  <si>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</si>
  <si>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</si>
  <si>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</si>
  <si>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</si>
  <si>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</si>
  <si>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</si>
  <si>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</si>
  <si>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</si>
  <si>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</si>
  <si>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</si>
  <si>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</si>
  <si>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</si>
  <si>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</si>
  <si>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</si>
  <si>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</si>
  <si>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</si>
  <si>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</si>
  <si>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</si>
  <si>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</si>
  <si>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</si>
  <si>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</si>
  <si>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</si>
  <si>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</si>
  <si>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</si>
  <si>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</si>
  <si>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</si>
  <si>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</si>
  <si>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</si>
  <si>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</si>
  <si>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</si>
  <si>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</si>
  <si>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</si>
  <si>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</si>
  <si>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</si>
  <si>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</si>
  <si>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</si>
  <si>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</si>
  <si>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</si>
  <si>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</si>
  <si>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</si>
  <si>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</si>
  <si>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</si>
  <si>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</si>
  <si>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</si>
  <si>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</si>
  <si>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</si>
  <si>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</si>
  <si>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</si>
  <si>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</si>
  <si>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</si>
  <si>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</si>
  <si>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</si>
  <si>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</si>
  <si>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</si>
  <si>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</si>
  <si>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</si>
  <si>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</si>
  <si>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</si>
  <si>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</si>
  <si>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</si>
  <si>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</si>
  <si>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</si>
  <si>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</si>
  <si>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</si>
  <si>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</si>
  <si>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</si>
  <si>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</si>
  <si>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</si>
  <si>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</si>
  <si>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</si>
  <si>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</si>
  <si>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</si>
  <si>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</si>
  <si>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</si>
  <si>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</si>
  <si>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</si>
  <si>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</si>
  <si>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</si>
  <si>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</si>
  <si>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</si>
  <si>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</si>
  <si>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</si>
  <si>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</si>
  <si>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</si>
  <si>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</si>
  <si>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</si>
  <si>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</si>
  <si>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</si>
  <si>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</si>
  <si>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</si>
  <si>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</si>
  <si>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</si>
  <si>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</si>
  <si>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</si>
  <si>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</si>
  <si>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</si>
  <si>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</si>
  <si>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</si>
  <si>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</si>
  <si>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</si>
  <si>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</si>
  <si>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</si>
  <si>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</si>
  <si>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</si>
  <si>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</si>
  <si>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</si>
  <si>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</si>
  <si>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</si>
  <si>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</si>
  <si>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</si>
  <si>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</si>
  <si>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</si>
  <si>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</si>
  <si>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</si>
  <si>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</si>
  <si>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</si>
  <si>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</si>
  <si>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</si>
  <si>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</si>
  <si>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</si>
  <si>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</si>
  <si>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</si>
  <si>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</si>
  <si>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</si>
  <si>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</si>
  <si>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</si>
  <si>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</si>
  <si>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</si>
  <si>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</si>
  <si>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</si>
  <si>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</si>
  <si>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</si>
  <si>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</si>
  <si>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</si>
  <si>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</si>
  <si>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</si>
  <si>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</si>
  <si>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</si>
  <si>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</si>
  <si>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</si>
  <si>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</si>
  <si>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</si>
  <si>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</si>
  <si>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</si>
  <si>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</si>
  <si>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</si>
  <si>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</si>
  <si>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</si>
  <si>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</si>
  <si>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</si>
  <si>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</si>
  <si>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</si>
  <si>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</si>
  <si>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</si>
  <si>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</si>
  <si>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</si>
  <si>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</si>
  <si>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</si>
  <si>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</si>
  <si>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</si>
  <si>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</si>
  <si>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</si>
  <si>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</si>
  <si>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</si>
  <si>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</si>
  <si>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</si>
  <si>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</si>
  <si>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</si>
  <si>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</si>
  <si>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</si>
  <si>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</si>
  <si>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</si>
  <si>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</si>
  <si>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</si>
  <si>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</si>
  <si>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</si>
  <si>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</si>
  <si>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</si>
  <si>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</si>
  <si>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</si>
  <si>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</si>
  <si>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</si>
  <si>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</si>
  <si>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</si>
  <si>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</si>
  <si>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</si>
  <si>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</si>
  <si>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</si>
  <si>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</si>
  <si>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</si>
  <si>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</si>
  <si>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</si>
  <si>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</si>
  <si>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</si>
  <si>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</si>
  <si>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</si>
  <si>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</si>
  <si>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</si>
  <si>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</si>
  <si>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</si>
  <si>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</si>
  <si>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</si>
  <si>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</si>
  <si>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</si>
  <si>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</si>
  <si>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</si>
  <si>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</si>
  <si>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</si>
  <si>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</si>
  <si>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</si>
  <si>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</si>
  <si>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</si>
  <si>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</si>
  <si>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</si>
  <si>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</si>
  <si>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</si>
  <si>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</si>
  <si>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</si>
  <si>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</si>
  <si>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</si>
  <si>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</si>
  <si>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</si>
  <si>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</si>
  <si>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</si>
  <si>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</si>
  <si>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</si>
  <si>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</si>
  <si>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</si>
  <si>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</si>
  <si>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</si>
  <si>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</si>
  <si>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</si>
  <si>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</si>
  <si>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</si>
  <si>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</si>
  <si>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</si>
  <si>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</si>
  <si>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</si>
  <si>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</si>
  <si>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</si>
  <si>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</si>
  <si>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</si>
  <si>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</si>
  <si>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</si>
  <si>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</si>
  <si>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</si>
  <si>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</si>
  <si>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</si>
  <si>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</si>
  <si>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</si>
  <si>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</si>
  <si>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</si>
  <si>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</si>
  <si>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</si>
  <si>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</si>
  <si>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</si>
  <si>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</si>
  <si>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</si>
  <si>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</si>
  <si>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</si>
  <si>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</si>
  <si>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</si>
  <si>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</si>
  <si>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</si>
  <si>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</si>
  <si>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</si>
  <si>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</si>
  <si>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</si>
  <si>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</si>
  <si>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</si>
  <si>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</si>
  <si>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</si>
  <si>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</si>
  <si>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</si>
  <si>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</si>
  <si>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</si>
  <si>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</si>
  <si>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</si>
  <si>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</si>
  <si>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</si>
  <si>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</si>
  <si>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</si>
  <si>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</si>
  <si>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</si>
  <si>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</si>
  <si>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</si>
  <si>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</si>
  <si>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</si>
  <si>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</si>
  <si>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</si>
  <si>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</si>
  <si>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</si>
  <si>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</si>
  <si>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</si>
  <si>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</si>
  <si>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</si>
  <si>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</si>
  <si>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</si>
  <si>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</si>
  <si>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</si>
  <si>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</si>
  <si>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</si>
  <si>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</si>
  <si>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</si>
  <si>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</si>
  <si>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</si>
  <si>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</si>
  <si>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</si>
  <si>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</si>
  <si>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</si>
  <si>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</si>
  <si>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</si>
  <si>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</si>
  <si>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</si>
  <si>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</si>
  <si>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</si>
  <si>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</si>
  <si>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</si>
  <si>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</si>
  <si>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</si>
  <si>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</si>
  <si>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</si>
  <si>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</si>
  <si>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</si>
  <si>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</si>
  <si>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</si>
  <si>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</si>
  <si>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</si>
  <si>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</si>
  <si>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</si>
  <si>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</si>
  <si>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</si>
  <si>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</si>
  <si>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</si>
  <si>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</si>
  <si>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</si>
  <si>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</si>
  <si>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</si>
  <si>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</si>
  <si>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</si>
  <si>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</si>
  <si>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</si>
  <si>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</si>
  <si>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</si>
  <si>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</si>
  <si>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</si>
  <si>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</si>
  <si>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</si>
  <si>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</si>
  <si>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</si>
  <si>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</si>
  <si>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</si>
  <si>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</si>
  <si>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</si>
  <si>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</si>
  <si>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</si>
  <si>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</si>
  <si>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</si>
  <si>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</si>
  <si>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</si>
  <si>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</si>
  <si>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</si>
  <si>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</si>
  <si>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</si>
  <si>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</si>
  <si>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</si>
  <si>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</si>
  <si>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</si>
  <si>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</si>
  <si>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</si>
  <si>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</si>
  <si>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</si>
  <si>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</si>
  <si>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</si>
  <si>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</si>
  <si>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</si>
  <si>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</si>
  <si>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</si>
  <si>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</si>
  <si>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</si>
  <si>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</si>
  <si>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</si>
  <si>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</si>
  <si>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</si>
  <si>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</si>
  <si>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</si>
  <si>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</si>
  <si>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</si>
  <si>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</si>
  <si>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</si>
  <si>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</si>
  <si>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</si>
  <si>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</si>
  <si>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</si>
  <si>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</si>
  <si>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</si>
  <si>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</si>
  <si>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</si>
  <si>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</si>
  <si>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</si>
  <si>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</si>
  <si>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</si>
  <si>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</si>
  <si>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</si>
  <si>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</si>
  <si>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</si>
  <si>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</si>
  <si>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</si>
  <si>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</si>
  <si>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</si>
  <si>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</si>
  <si>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</si>
  <si>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</si>
  <si>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</si>
  <si>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</si>
  <si>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</si>
  <si>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</si>
  <si>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</si>
  <si>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</si>
  <si>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</si>
  <si>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</si>
  <si>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</si>
  <si>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</si>
  <si>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</si>
  <si>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</si>
  <si>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</si>
  <si>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</si>
  <si>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</si>
  <si>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</si>
  <si>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</si>
  <si>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</si>
  <si>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</si>
  <si>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</si>
  <si>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</si>
  <si>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</si>
  <si>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</si>
  <si>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</si>
  <si>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</si>
  <si>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</si>
  <si>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</si>
  <si>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</si>
  <si>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</si>
  <si>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</si>
  <si>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</si>
  <si>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</si>
  <si>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</si>
  <si>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</si>
  <si>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</si>
  <si>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</si>
  <si>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</si>
  <si>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</si>
  <si>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</si>
  <si>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</si>
  <si>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</si>
  <si>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</si>
  <si>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</si>
  <si>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</si>
  <si>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</si>
  <si>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</si>
  <si>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</si>
  <si>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</si>
  <si>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</si>
  <si>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</si>
  <si>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</si>
  <si>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</si>
  <si>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</si>
  <si>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</si>
  <si>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</si>
  <si>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</si>
  <si>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</si>
  <si>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</si>
  <si>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</si>
  <si>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</si>
  <si>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</si>
  <si>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</si>
  <si>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</si>
  <si>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</si>
  <si>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</si>
  <si>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</si>
  <si>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</si>
  <si>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</si>
  <si>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</si>
  <si>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</si>
  <si>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</si>
  <si>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</si>
  <si>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</si>
  <si>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</si>
  <si>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</si>
  <si>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</si>
  <si>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</si>
  <si>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</si>
  <si>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</si>
  <si>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</si>
  <si>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</si>
  <si>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</si>
  <si>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</si>
  <si>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</si>
  <si>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</si>
  <si>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</si>
  <si>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</si>
  <si>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</si>
  <si>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</si>
  <si>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</si>
  <si>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</si>
  <si>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</si>
  <si>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</si>
  <si>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</si>
  <si>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</si>
  <si>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</si>
  <si>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</si>
  <si>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</si>
  <si>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</si>
  <si>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</si>
  <si>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</si>
  <si>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</si>
  <si>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</si>
  <si>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</si>
  <si>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</si>
  <si>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</si>
  <si>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</si>
  <si>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</si>
  <si>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</si>
  <si>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</si>
  <si>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</si>
  <si>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</si>
  <si>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</si>
  <si>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</si>
  <si>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</si>
  <si>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</si>
  <si>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</si>
  <si>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</si>
  <si>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</si>
  <si>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</si>
  <si>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</si>
  <si>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</si>
  <si>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</si>
  <si>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</si>
  <si>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</si>
  <si>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</si>
  <si>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</si>
  <si>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</si>
  <si>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</si>
  <si>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</si>
  <si>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</si>
  <si>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</si>
  <si>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</si>
  <si>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</si>
  <si>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</si>
  <si>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</si>
  <si>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</si>
  <si>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</si>
  <si>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</si>
  <si>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</si>
  <si>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</si>
  <si>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</si>
  <si>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</si>
  <si>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</si>
  <si>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</si>
  <si>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</si>
  <si>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</si>
  <si>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</si>
  <si>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</si>
  <si>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</si>
  <si>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</si>
  <si>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</si>
  <si>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</si>
  <si>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</si>
  <si>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</si>
  <si>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</si>
  <si>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</si>
  <si>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</si>
  <si>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</si>
  <si>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</si>
  <si>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</si>
  <si>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</si>
  <si>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</si>
  <si>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</si>
  <si>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</si>
  <si>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</si>
  <si>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</si>
  <si>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</si>
  <si>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</si>
  <si>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</si>
  <si>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</si>
  <si>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</si>
  <si>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</si>
  <si>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</si>
  <si>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</si>
  <si>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</si>
  <si>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</si>
  <si>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</si>
  <si>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</si>
  <si>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</si>
  <si>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</si>
  <si>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</si>
  <si>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</si>
  <si>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</si>
  <si>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</si>
  <si>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</si>
  <si>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</si>
  <si>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</si>
  <si>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</si>
  <si>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</si>
  <si>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</si>
  <si>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</si>
  <si>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</si>
  <si>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</si>
  <si>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</si>
  <si>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</si>
  <si>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</si>
  <si>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</si>
  <si>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</si>
  <si>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</si>
  <si>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</si>
  <si>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</si>
  <si>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</si>
  <si>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</si>
  <si>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</si>
  <si>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</si>
  <si>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</si>
  <si>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</si>
  <si>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</si>
  <si>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</si>
  <si>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</si>
  <si>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</si>
  <si>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</si>
  <si>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</si>
  <si>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</si>
  <si>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</si>
  <si>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</si>
  <si>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</si>
  <si>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</si>
  <si>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</si>
  <si>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</si>
  <si>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</si>
  <si>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</si>
  <si>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</si>
  <si>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</si>
  <si>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</si>
  <si>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</si>
  <si>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</si>
  <si>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</si>
  <si>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</si>
  <si>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</si>
  <si>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</si>
  <si>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</si>
  <si>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</si>
  <si>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</si>
  <si>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</si>
  <si>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</si>
  <si>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</si>
  <si>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</si>
  <si>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</si>
  <si>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</si>
  <si>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</si>
  <si>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</si>
  <si>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</si>
  <si>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</si>
  <si>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</si>
  <si>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</si>
  <si>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</si>
  <si>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</si>
  <si>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</si>
  <si>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</si>
  <si>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</si>
  <si>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</si>
  <si>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</si>
  <si>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</si>
  <si>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</si>
  <si>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</si>
  <si>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</si>
  <si>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</si>
  <si>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</si>
  <si>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</si>
  <si>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</si>
  <si>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</si>
  <si>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</si>
  <si>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</si>
  <si>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</si>
  <si>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</si>
  <si>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</si>
  <si>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</si>
  <si>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</si>
  <si>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</si>
  <si>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</si>
  <si>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</si>
  <si>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</si>
  <si>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</si>
  <si>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</si>
  <si>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</si>
  <si>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</si>
  <si>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</si>
  <si>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</si>
  <si>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</si>
  <si>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</si>
  <si>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</si>
  <si>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</si>
  <si>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</si>
  <si>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</si>
  <si>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</si>
  <si>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</si>
  <si>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</si>
  <si>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</si>
  <si>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</si>
  <si>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</si>
  <si>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</si>
  <si>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</si>
  <si>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</si>
  <si>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</si>
  <si>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</si>
  <si>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</si>
  <si>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</si>
  <si>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</si>
  <si>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</si>
  <si>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</si>
  <si>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</si>
  <si>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</si>
  <si>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</si>
  <si>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</si>
  <si>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</si>
  <si>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</si>
  <si>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</si>
  <si>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</si>
  <si>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</si>
  <si>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</si>
  <si>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</si>
  <si>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</si>
  <si>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</si>
  <si>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</si>
  <si>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</si>
  <si>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</si>
  <si>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</si>
  <si>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</si>
  <si>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</si>
  <si>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</si>
  <si>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</si>
  <si>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</si>
  <si>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</si>
  <si>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</si>
  <si>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</si>
  <si>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</si>
  <si>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</si>
  <si>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</si>
  <si>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</si>
  <si>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</si>
  <si>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</si>
  <si>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</si>
  <si>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</si>
  <si>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</si>
  <si>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</si>
  <si>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</si>
  <si>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</si>
  <si>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</si>
  <si>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</si>
  <si>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</si>
  <si>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</si>
  <si>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</si>
  <si>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</si>
  <si>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</si>
  <si>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</si>
  <si>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</si>
  <si>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</si>
  <si>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</si>
  <si>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</si>
  <si>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</si>
  <si>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</si>
  <si>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</si>
  <si>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</si>
  <si>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</si>
  <si>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</si>
  <si>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</si>
  <si>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</si>
  <si>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</si>
  <si>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</si>
  <si>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</si>
  <si>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</si>
  <si>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</si>
  <si>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</si>
  <si>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</si>
  <si>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</si>
  <si>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</si>
  <si>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</si>
  <si>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</si>
  <si>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</si>
  <si>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</si>
  <si>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</si>
  <si>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</si>
  <si>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</si>
  <si>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</si>
  <si>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</si>
  <si>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</si>
  <si>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</si>
  <si>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</si>
  <si>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</si>
  <si>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</si>
  <si>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</si>
  <si>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</si>
  <si>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</si>
  <si>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</si>
  <si>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</si>
  <si>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</si>
  <si>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</si>
  <si>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</si>
  <si>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</si>
  <si>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</si>
  <si>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</si>
  <si>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</si>
  <si>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</si>
  <si>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</si>
  <si>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</si>
  <si>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</si>
  <si>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</si>
  <si>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</si>
  <si>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</si>
  <si>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</si>
  <si>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</si>
  <si>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</si>
  <si>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</si>
  <si>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</si>
  <si>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</si>
  <si>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</si>
  <si>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</si>
  <si>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</si>
  <si>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</si>
  <si>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</si>
  <si>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</si>
  <si>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</si>
  <si>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</si>
  <si>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</si>
  <si>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</si>
  <si>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</si>
  <si>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</si>
  <si>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</si>
  <si>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</si>
  <si>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</si>
  <si>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</si>
  <si>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</si>
  <si>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</si>
  <si>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</si>
  <si>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</si>
  <si>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</si>
  <si>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</si>
  <si>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</si>
  <si>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</si>
  <si>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</si>
  <si>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</si>
  <si>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</si>
  <si>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</si>
  <si>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</si>
  <si>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</si>
  <si>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</si>
  <si>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</si>
  <si>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</si>
  <si>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</si>
  <si>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</si>
  <si>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</si>
  <si>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</si>
  <si>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</si>
  <si>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</si>
  <si>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</si>
  <si>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</si>
  <si>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</si>
  <si>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</si>
  <si>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</si>
  <si>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</si>
  <si>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</si>
  <si>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</si>
  <si>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</si>
  <si>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</si>
  <si>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</si>
  <si>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</si>
  <si>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</si>
  <si>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</si>
  <si>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</si>
  <si>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</si>
  <si>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</si>
  <si>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</si>
  <si>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</si>
  <si>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</si>
  <si>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</si>
  <si>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</si>
  <si>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</si>
  <si>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</si>
  <si>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</si>
  <si>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</si>
  <si>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</si>
  <si>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</si>
  <si>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</si>
  <si>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</si>
  <si>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</si>
  <si>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</si>
  <si>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</si>
  <si>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</si>
  <si>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</si>
  <si>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</si>
  <si>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</si>
  <si>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</si>
  <si>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</si>
  <si>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</si>
  <si>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</si>
  <si>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</si>
  <si>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</si>
  <si>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</si>
  <si>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</si>
  <si>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</si>
  <si>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</si>
  <si>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</si>
  <si>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</si>
  <si>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</si>
  <si>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</si>
  <si>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</si>
  <si>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</si>
  <si>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</si>
  <si>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</si>
  <si>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</si>
  <si>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</si>
  <si>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</si>
  <si>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</si>
  <si>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</si>
  <si>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</si>
  <si>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</si>
  <si>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</si>
  <si>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</si>
  <si>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</si>
  <si>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</si>
  <si>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</si>
  <si>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</si>
  <si>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</si>
  <si>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</si>
  <si>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</si>
  <si>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</si>
  <si>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</si>
  <si>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</si>
  <si>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</si>
  <si>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</si>
  <si>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</si>
  <si>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</si>
  <si>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</si>
  <si>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</si>
  <si>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</si>
  <si>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</si>
  <si>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</si>
  <si>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</si>
  <si>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</si>
  <si>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</si>
  <si>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</si>
  <si>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</si>
  <si>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</si>
  <si>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</si>
  <si>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</si>
  <si>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</si>
  <si>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</si>
  <si>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</si>
  <si>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</si>
  <si>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</si>
  <si>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</si>
  <si>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</si>
  <si>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</si>
  <si>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</si>
  <si>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</si>
  <si>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</si>
  <si>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</si>
  <si>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</si>
  <si>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</si>
  <si>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</si>
  <si>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</si>
  <si>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</si>
  <si>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</si>
  <si>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</si>
  <si>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</si>
  <si>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</si>
  <si>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</si>
  <si>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</si>
  <si>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</si>
  <si>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</si>
  <si>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</si>
  <si>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</si>
  <si>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</si>
  <si>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</si>
  <si>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</si>
  <si>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</si>
  <si>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</si>
  <si>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</si>
  <si>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</si>
  <si>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</si>
  <si>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</si>
  <si>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</si>
  <si>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</si>
  <si>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</si>
  <si>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</si>
  <si>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</si>
  <si>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</si>
  <si>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</si>
  <si>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</si>
  <si>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</si>
  <si>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</si>
  <si>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</si>
  <si>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</si>
  <si>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</si>
  <si>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</si>
  <si>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</si>
  <si>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</si>
  <si>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</si>
  <si>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</si>
  <si>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</si>
  <si>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</si>
  <si>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</si>
  <si>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</si>
  <si>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</si>
  <si>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</si>
  <si>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</si>
  <si>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</si>
  <si>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</si>
  <si>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</si>
  <si>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</si>
  <si>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</si>
  <si>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</si>
  <si>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</si>
  <si>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</si>
  <si>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</si>
  <si>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</si>
  <si>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</si>
  <si>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</si>
  <si>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</si>
  <si>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</si>
  <si>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</si>
  <si>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</si>
  <si>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</si>
  <si>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</si>
  <si>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</si>
  <si>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</si>
  <si>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</si>
  <si>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</si>
  <si>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</si>
  <si>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</si>
  <si>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</si>
  <si>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</si>
  <si>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</si>
  <si>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</si>
  <si>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</si>
  <si>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</si>
  <si>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</si>
  <si>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</si>
  <si>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</si>
  <si>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</si>
  <si>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</si>
  <si>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</si>
  <si>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</si>
  <si>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</si>
  <si>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</si>
  <si>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</si>
  <si>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</si>
  <si>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</si>
  <si>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</si>
  <si>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</si>
  <si>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</si>
  <si>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</si>
  <si>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</si>
  <si>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</si>
  <si>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</si>
  <si>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</si>
  <si>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</si>
  <si>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</si>
  <si>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</si>
  <si>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</si>
  <si>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</si>
  <si>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</si>
  <si>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</si>
  <si>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</si>
  <si>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</si>
  <si>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</si>
  <si>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</si>
  <si>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</si>
  <si>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</si>
  <si>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</si>
  <si>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</si>
  <si>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</si>
  <si>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</si>
  <si>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</si>
  <si>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</si>
  <si>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</si>
  <si>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</si>
  <si>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</si>
  <si>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</si>
  <si>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</si>
  <si>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</si>
  <si>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</si>
  <si>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</si>
  <si>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</si>
  <si>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</si>
  <si>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</si>
  <si>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</si>
  <si>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</si>
  <si>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</si>
  <si>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</si>
  <si>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</si>
  <si>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</si>
  <si>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</si>
  <si>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</si>
  <si>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</si>
  <si>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</si>
  <si>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</si>
  <si>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</si>
  <si>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</si>
  <si>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</si>
  <si>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</si>
  <si>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</si>
  <si>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</si>
  <si>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</si>
  <si>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</si>
  <si>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</si>
  <si>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</si>
  <si>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</si>
  <si>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</si>
  <si>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</si>
  <si>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</si>
  <si>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</si>
  <si>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</si>
  <si>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</si>
  <si>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</si>
  <si>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</si>
  <si>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</si>
  <si>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</si>
  <si>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</si>
  <si>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</si>
  <si>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</si>
  <si>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</si>
  <si>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</si>
  <si>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</si>
  <si>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</si>
  <si>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</si>
  <si>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</si>
  <si>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</si>
  <si>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</si>
  <si>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</si>
  <si>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</si>
  <si>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</si>
  <si>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</si>
  <si>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</si>
  <si>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</si>
  <si>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</si>
  <si>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</si>
  <si>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</si>
  <si>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</si>
  <si>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</si>
  <si>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</si>
  <si>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</si>
  <si>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</si>
  <si>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</si>
  <si>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</si>
  <si>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</si>
  <si>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</si>
  <si>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</si>
  <si>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</si>
  <si>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</si>
  <si>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</si>
  <si>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</si>
  <si>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</si>
  <si>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</si>
  <si>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</si>
  <si>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</si>
  <si>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</si>
  <si>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</si>
  <si>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</si>
  <si>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</si>
  <si>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</si>
  <si>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</si>
  <si>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</si>
  <si>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</si>
  <si>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</si>
  <si>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</si>
  <si>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</si>
  <si>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</si>
  <si>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</si>
  <si>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</si>
  <si>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</si>
  <si>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</si>
  <si>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</si>
  <si>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</si>
  <si>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</si>
  <si>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</si>
  <si>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</si>
  <si>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</si>
  <si>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</si>
  <si>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</si>
  <si>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</si>
  <si>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</si>
  <si>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</si>
  <si>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</si>
  <si>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</si>
  <si>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</si>
  <si>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</si>
  <si>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</si>
  <si>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</si>
  <si>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</si>
  <si>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</si>
  <si>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</si>
  <si>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</si>
  <si>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</si>
  <si>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</si>
  <si>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</si>
  <si>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</si>
  <si>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</si>
  <si>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</si>
  <si>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</si>
  <si>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</si>
  <si>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</si>
  <si>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</si>
  <si>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</si>
  <si>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</si>
  <si>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</si>
  <si>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</si>
  <si>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</si>
  <si>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</si>
  <si>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</si>
  <si>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</si>
  <si>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</si>
  <si>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</si>
  <si>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</si>
  <si>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</si>
  <si>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</si>
  <si>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</si>
  <si>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</si>
  <si>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</si>
  <si>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</si>
  <si>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</si>
  <si>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</si>
  <si>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</si>
  <si>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</si>
  <si>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</si>
  <si>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</si>
  <si>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</si>
  <si>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</si>
  <si>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</si>
  <si>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</si>
  <si>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</si>
  <si>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</si>
  <si>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</si>
  <si>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</si>
  <si>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</si>
  <si>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</si>
  <si>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</si>
  <si>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</si>
  <si>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</si>
  <si>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</si>
  <si>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</si>
  <si>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</si>
  <si>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</si>
  <si>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</si>
  <si>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</si>
  <si>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</si>
  <si>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</si>
  <si>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</si>
  <si>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</si>
  <si>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</si>
  <si>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</si>
  <si>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</si>
  <si>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</si>
  <si>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</si>
  <si>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</si>
  <si>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</si>
  <si>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</si>
  <si>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</si>
  <si>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</si>
  <si>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</si>
  <si>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</si>
  <si>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</si>
  <si>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</si>
  <si>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</si>
  <si>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</si>
  <si>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</si>
  <si>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</si>
  <si>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</si>
  <si>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</si>
  <si>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</si>
  <si>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</si>
  <si>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</si>
  <si>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</si>
  <si>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</si>
  <si>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</si>
  <si>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</si>
  <si>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</si>
  <si>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</si>
  <si>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</si>
  <si>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</si>
  <si>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</si>
  <si>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</si>
  <si>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</si>
  <si>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</si>
  <si>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</si>
  <si>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</si>
  <si>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</si>
  <si>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</si>
  <si>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</si>
  <si>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</si>
  <si>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</si>
  <si>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</si>
  <si>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</si>
  <si>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</si>
  <si>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</si>
  <si>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</si>
  <si>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</si>
  <si>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</si>
  <si>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</si>
  <si>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</si>
  <si>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</si>
  <si>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</si>
  <si>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</si>
  <si>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</si>
  <si>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</si>
  <si>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</si>
  <si>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</si>
  <si>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</si>
  <si>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</si>
  <si>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</si>
  <si>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</si>
  <si>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</si>
  <si>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</si>
  <si>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</si>
  <si>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</si>
  <si>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</si>
  <si>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</si>
  <si>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</si>
  <si>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</si>
  <si>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</si>
  <si>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</si>
  <si>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</si>
  <si>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</si>
  <si>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</si>
  <si>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</si>
  <si>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</si>
  <si>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</si>
  <si>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</si>
  <si>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</si>
  <si>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</si>
  <si>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</si>
  <si>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</si>
  <si>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</si>
  <si>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</si>
  <si>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</si>
  <si>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</si>
  <si>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</si>
  <si>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</si>
  <si>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</si>
  <si>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</si>
  <si>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</si>
  <si>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</si>
  <si>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</si>
  <si>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</si>
  <si>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</si>
  <si>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</si>
  <si>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</si>
  <si>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</si>
  <si>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</si>
  <si>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</si>
  <si>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</si>
  <si>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</si>
  <si>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</si>
  <si>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</si>
  <si>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</si>
  <si>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</si>
  <si>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</si>
  <si>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</si>
  <si>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</si>
  <si>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</si>
  <si>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</si>
  <si>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</si>
  <si>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</si>
  <si>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</si>
  <si>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</si>
  <si>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</si>
  <si>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</si>
  <si>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</si>
  <si>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</si>
  <si>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</si>
  <si>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</si>
  <si>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</si>
  <si>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</si>
  <si>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</si>
  <si>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</si>
  <si>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</si>
  <si>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</si>
  <si>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</si>
  <si>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</si>
  <si>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</si>
  <si>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</si>
  <si>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</si>
  <si>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</si>
  <si>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</si>
  <si>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</si>
  <si>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</si>
  <si>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</si>
  <si>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</si>
  <si>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</si>
  <si>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</si>
  <si>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</si>
  <si>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</si>
  <si>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</si>
  <si>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</si>
  <si>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</si>
  <si>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</si>
  <si>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</si>
  <si>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</si>
  <si>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</si>
  <si>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</si>
  <si>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</si>
  <si>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</si>
  <si>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</si>
  <si>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</si>
  <si>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</si>
  <si>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</si>
  <si>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</si>
  <si>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</si>
  <si>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</si>
  <si>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</si>
  <si>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</si>
  <si>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</si>
  <si>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</si>
  <si>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</si>
  <si>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</si>
  <si>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</si>
  <si>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</si>
  <si>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</si>
  <si>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</si>
  <si>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</si>
  <si>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</si>
  <si>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</si>
  <si>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</si>
  <si>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</si>
  <si>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</si>
  <si>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</si>
  <si>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</si>
  <si>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</si>
  <si>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</si>
  <si>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</si>
  <si>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</si>
  <si>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</si>
  <si>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</si>
  <si>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</si>
  <si>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</si>
  <si>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</si>
  <si>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</si>
  <si>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</si>
  <si>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</si>
  <si>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</si>
  <si>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</si>
  <si>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</si>
  <si>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</si>
  <si>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</si>
  <si>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</si>
  <si>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</si>
  <si>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</si>
  <si>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</si>
  <si>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</si>
  <si>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</si>
  <si>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</si>
  <si>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</si>
  <si>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</si>
  <si>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</si>
  <si>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</si>
  <si>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</si>
  <si>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</si>
  <si>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</si>
  <si>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</si>
  <si>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</si>
  <si>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</si>
  <si>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</si>
  <si>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</si>
  <si>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</si>
  <si>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</si>
  <si>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</si>
  <si>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</si>
  <si>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</si>
  <si>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</si>
  <si>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</si>
  <si>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</si>
  <si>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</si>
  <si>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</si>
  <si>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</si>
  <si>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</si>
  <si>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</si>
  <si>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</si>
  <si>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</si>
  <si>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</si>
  <si>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</si>
  <si>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</si>
  <si>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</si>
  <si>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</si>
  <si>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</si>
  <si>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</si>
  <si>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</si>
  <si>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</si>
  <si>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</si>
  <si>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</si>
  <si>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</si>
  <si>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</si>
  <si>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</si>
  <si>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</si>
  <si>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</si>
  <si>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</si>
  <si>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</si>
  <si>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</si>
  <si>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</si>
  <si>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</si>
  <si>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</si>
  <si>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</si>
  <si>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</si>
  <si>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</si>
  <si>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</si>
  <si>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</si>
  <si>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</si>
  <si>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</si>
  <si>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</si>
  <si>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</si>
  <si>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</si>
  <si>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</si>
  <si>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</si>
  <si>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</si>
  <si>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</si>
  <si>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</si>
  <si>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</si>
  <si>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</si>
  <si>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</si>
  <si>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</si>
  <si>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</si>
  <si>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</si>
  <si>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</si>
  <si>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</si>
  <si>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</si>
  <si>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</si>
  <si>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</si>
  <si>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</si>
  <si>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</si>
  <si>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</si>
  <si>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</si>
  <si>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</si>
  <si>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</si>
  <si>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</si>
  <si>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</si>
  <si>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</si>
  <si>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</si>
  <si>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</si>
  <si>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</si>
  <si>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</si>
  <si>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</si>
  <si>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</si>
  <si>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</si>
  <si>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</si>
  <si>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</si>
  <si>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</si>
  <si>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</si>
  <si>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</si>
  <si>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</si>
  <si>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</si>
  <si>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</si>
  <si>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</si>
  <si>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</si>
  <si>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</si>
  <si>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</si>
  <si>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</si>
  <si>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</si>
  <si>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</si>
  <si>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</si>
  <si>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</si>
  <si>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</si>
  <si>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</si>
  <si>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</si>
  <si>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</si>
  <si>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</si>
  <si>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</si>
  <si>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</si>
  <si>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</si>
  <si>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</si>
  <si>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</si>
  <si>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</si>
  <si>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</si>
  <si>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</si>
  <si>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</si>
  <si>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</si>
  <si>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</si>
  <si>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</si>
  <si>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</si>
  <si>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</si>
  <si>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</si>
  <si>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</si>
  <si>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</si>
  <si>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</si>
  <si>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</si>
  <si>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</si>
  <si>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</si>
  <si>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</si>
  <si>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</si>
  <si>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</si>
  <si>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</si>
  <si>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</si>
  <si>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</si>
  <si>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</si>
  <si>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</si>
  <si>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</si>
  <si>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</si>
  <si>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</si>
  <si>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</si>
  <si>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</si>
  <si>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</si>
  <si>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</si>
  <si>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</si>
  <si>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</si>
  <si>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</si>
  <si>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</si>
  <si>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</si>
  <si>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</si>
  <si>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</si>
  <si>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</si>
  <si>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</si>
  <si>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</si>
  <si>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</si>
  <si>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</si>
  <si>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</si>
  <si>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</si>
  <si>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</si>
  <si>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</si>
  <si>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</si>
  <si>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</si>
  <si>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</si>
  <si>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</si>
  <si>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</si>
  <si>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</si>
  <si>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</si>
  <si>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</si>
  <si>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</si>
  <si>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</si>
  <si>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</si>
  <si>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</si>
  <si>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</si>
  <si>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</si>
  <si>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</si>
  <si>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</si>
  <si>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</si>
  <si>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</si>
  <si>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</si>
  <si>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</si>
  <si>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</si>
  <si>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</si>
  <si>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</si>
  <si>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</si>
  <si>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</si>
  <si>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</si>
  <si>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</si>
  <si>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</si>
  <si>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</si>
  <si>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</si>
  <si>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</si>
  <si>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</si>
  <si>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</si>
  <si>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</si>
  <si>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</si>
  <si>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</si>
  <si>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</si>
  <si>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</si>
  <si>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</si>
  <si>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</si>
  <si>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</si>
  <si>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</si>
  <si>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</si>
  <si>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</si>
  <si>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</si>
  <si>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</si>
  <si>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</si>
  <si>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</si>
  <si>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</si>
  <si>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</si>
  <si>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</si>
  <si>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</si>
  <si>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</si>
  <si>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</si>
  <si>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</si>
  <si>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</si>
  <si>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</si>
  <si>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</si>
  <si>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</si>
  <si>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</si>
  <si>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</si>
  <si>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</si>
  <si>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</si>
  <si>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</si>
  <si>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</si>
  <si>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</si>
  <si>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</si>
  <si>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</si>
  <si>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</si>
  <si>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</si>
  <si>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</si>
  <si>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</si>
  <si>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</si>
  <si>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</si>
  <si>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</si>
  <si>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</si>
  <si>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</si>
  <si>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</si>
  <si>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</si>
  <si>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</si>
  <si>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</si>
  <si>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</si>
  <si>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</si>
  <si>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</si>
  <si>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</si>
  <si>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</si>
  <si>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</si>
  <si>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</si>
  <si>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</si>
  <si>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</si>
  <si>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</si>
  <si>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</si>
  <si>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</si>
  <si>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</si>
  <si>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</si>
  <si>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</si>
  <si>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</si>
  <si>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</si>
  <si>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</si>
  <si>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</si>
  <si>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</si>
  <si>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</si>
  <si>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</si>
  <si>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</si>
  <si>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</si>
  <si>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</si>
  <si>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</si>
  <si>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</si>
  <si>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</si>
  <si>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</si>
  <si>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</si>
  <si>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</si>
  <si>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</si>
  <si>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</si>
  <si>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</si>
  <si>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</si>
  <si>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</si>
  <si>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</si>
  <si>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</si>
  <si>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</si>
  <si>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</si>
  <si>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</si>
  <si>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</si>
  <si>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</si>
  <si>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</si>
  <si>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</si>
  <si>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</si>
  <si>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</si>
  <si>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</si>
  <si>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</si>
  <si>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</si>
  <si>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</si>
  <si>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</si>
  <si>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</si>
  <si>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</si>
  <si>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</si>
  <si>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</si>
  <si>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</si>
  <si>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</si>
  <si>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</si>
  <si>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</si>
  <si>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</si>
  <si>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</si>
  <si>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</si>
  <si>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</si>
  <si>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</si>
  <si>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</si>
  <si>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</si>
  <si>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</si>
  <si>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</si>
  <si>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</si>
  <si>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</si>
  <si>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</si>
  <si>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</si>
  <si>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</si>
  <si>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</si>
  <si>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</si>
  <si>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</si>
  <si>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</si>
  <si>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</si>
  <si>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</si>
  <si>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</si>
  <si>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</si>
  <si>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</si>
  <si>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</si>
  <si>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</si>
  <si>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</si>
  <si>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</si>
  <si>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</si>
  <si>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</si>
  <si>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</si>
  <si>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</si>
  <si>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</si>
  <si>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</si>
  <si>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</si>
  <si>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</si>
  <si>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</si>
  <si>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</si>
  <si>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</si>
  <si>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</si>
  <si>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</si>
  <si>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</si>
  <si>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</si>
  <si>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</si>
  <si>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</si>
  <si>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</si>
  <si>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</si>
  <si>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</si>
  <si>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</si>
  <si>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</si>
  <si>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</si>
  <si>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</si>
  <si>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</si>
  <si>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</si>
  <si>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</si>
  <si>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</si>
  <si>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</si>
  <si>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</si>
  <si>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</si>
  <si>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</si>
  <si>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</si>
  <si>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</si>
  <si>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</si>
  <si>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</si>
  <si>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</si>
  <si>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</si>
  <si>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</si>
  <si>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</si>
  <si>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</si>
  <si>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</si>
  <si>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</si>
  <si>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</si>
  <si>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</si>
  <si>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</si>
  <si>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</si>
  <si>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</si>
  <si>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</si>
  <si>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</si>
  <si>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</si>
  <si>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</si>
  <si>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</si>
  <si>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</si>
  <si>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</si>
  <si>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</si>
  <si>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</si>
  <si>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</si>
  <si>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</si>
  <si>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</si>
  <si>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</si>
  <si>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</si>
  <si>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</si>
  <si>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</si>
  <si>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</si>
  <si>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</si>
  <si>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</si>
  <si>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</si>
  <si>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</si>
  <si>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</si>
  <si>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</si>
  <si>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</si>
  <si>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</si>
  <si>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</si>
  <si>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</si>
  <si>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</si>
  <si>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</si>
  <si>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</si>
  <si>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</si>
  <si>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</si>
  <si>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</si>
  <si>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</si>
  <si>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</si>
  <si>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</si>
  <si>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</si>
  <si>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</si>
  <si>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</si>
  <si>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</si>
  <si>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</si>
  <si>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</si>
  <si>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</si>
  <si>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</si>
  <si>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</si>
  <si>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</si>
  <si>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</si>
  <si>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</si>
  <si>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</si>
  <si>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</si>
  <si>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</si>
  <si>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</si>
  <si>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</si>
  <si>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</si>
  <si>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</si>
  <si>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</si>
  <si>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</si>
  <si>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</si>
  <si>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</si>
  <si>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</si>
  <si>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</si>
  <si>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</si>
  <si>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</si>
  <si>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</si>
  <si>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</si>
  <si>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</si>
  <si>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</si>
  <si>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</si>
  <si>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</si>
  <si>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</si>
  <si>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</si>
  <si>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</si>
  <si>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</si>
  <si>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</si>
  <si>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</si>
  <si>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</si>
  <si>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</si>
  <si>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</si>
  <si>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</si>
  <si>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</si>
  <si>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</si>
  <si>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</si>
  <si>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</si>
  <si>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</si>
  <si>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</si>
  <si>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</si>
  <si>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</si>
  <si>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</si>
  <si>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</si>
  <si>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</si>
  <si>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</si>
  <si>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</si>
  <si>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</si>
  <si>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</si>
  <si>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</si>
  <si>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</si>
  <si>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</si>
  <si>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</si>
  <si>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</si>
  <si>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</si>
  <si>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</si>
  <si>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</si>
  <si>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</si>
  <si>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</si>
  <si>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</si>
  <si>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</si>
  <si>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</si>
  <si>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</si>
  <si>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</si>
  <si>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</si>
  <si>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</si>
  <si>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</si>
  <si>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</si>
  <si>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</si>
  <si>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</si>
  <si>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</si>
  <si>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</si>
  <si>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</si>
  <si>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</si>
  <si>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</si>
  <si>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</si>
  <si>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</si>
  <si>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</si>
  <si>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</si>
  <si>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</si>
  <si>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</si>
  <si>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</si>
  <si>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</si>
  <si>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</si>
  <si>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</si>
  <si>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</si>
  <si>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</si>
  <si>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</si>
  <si>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</si>
  <si>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</si>
  <si>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</si>
  <si>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</si>
  <si>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</si>
  <si>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</si>
  <si>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</si>
  <si>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</si>
  <si>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</si>
  <si>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</si>
  <si>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</si>
  <si>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</si>
  <si>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</si>
  <si>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</si>
  <si>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</si>
  <si>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</si>
  <si>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</si>
  <si>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</si>
  <si>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</si>
  <si>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</si>
  <si>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</si>
  <si>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</si>
  <si>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</si>
  <si>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</si>
  <si>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</si>
  <si>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</si>
  <si>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</si>
  <si>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</si>
  <si>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</si>
  <si>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</si>
  <si>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</si>
  <si>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</si>
  <si>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</si>
  <si>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</si>
  <si>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</si>
  <si>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</si>
  <si>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</si>
  <si>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</si>
  <si>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</si>
  <si>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</si>
  <si>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</si>
  <si>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</si>
  <si>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</si>
  <si>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</si>
  <si>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</si>
  <si>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</si>
  <si>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</si>
  <si>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</si>
  <si>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</si>
  <si>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</si>
  <si>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</si>
  <si>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</si>
  <si>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</si>
  <si>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</si>
  <si>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</si>
  <si>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</si>
  <si>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</si>
  <si>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</si>
  <si>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</si>
  <si>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</si>
  <si>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</si>
  <si>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</si>
  <si>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</si>
  <si>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</si>
  <si>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</si>
  <si>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</si>
  <si>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</si>
  <si>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</si>
  <si>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</si>
  <si>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</si>
  <si>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</si>
  <si>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</si>
  <si>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</si>
  <si>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</si>
  <si>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</si>
  <si>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</si>
  <si>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</si>
  <si>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</si>
  <si>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</si>
  <si>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</si>
  <si>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</si>
  <si>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</si>
  <si>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</si>
  <si>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</si>
  <si>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</si>
  <si>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</si>
  <si>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</si>
  <si>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</si>
  <si>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</si>
  <si>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</si>
  <si>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</si>
  <si>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</si>
  <si>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</si>
  <si>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</si>
  <si>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</si>
  <si>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</si>
  <si>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</si>
  <si>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</si>
  <si>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</si>
  <si>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</si>
  <si>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</si>
  <si>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</si>
  <si>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</si>
  <si>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</si>
  <si>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</si>
  <si>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</si>
  <si>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</si>
  <si>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</si>
  <si>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</si>
  <si>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</si>
  <si>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</si>
  <si>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</si>
  <si>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</si>
  <si>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</si>
  <si>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</si>
  <si>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</si>
  <si>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</si>
  <si>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</si>
  <si>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</si>
  <si>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</si>
  <si>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</si>
  <si>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</si>
  <si>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</si>
  <si>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</si>
  <si>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</si>
  <si>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</si>
  <si>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</si>
  <si>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</si>
  <si>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</si>
  <si>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</si>
  <si>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</si>
  <si>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</si>
  <si>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</si>
  <si>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</si>
  <si>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</si>
  <si>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</si>
  <si>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</si>
  <si>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</si>
  <si>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</si>
  <si>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</si>
  <si>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</si>
  <si>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</si>
  <si>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</si>
  <si>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</si>
  <si>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</si>
  <si>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</si>
  <si>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</si>
  <si>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</si>
  <si>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</si>
  <si>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</si>
  <si>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</si>
  <si>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</si>
  <si>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</si>
  <si>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</si>
  <si>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</si>
  <si>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</si>
  <si>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</si>
  <si>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</si>
  <si>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</si>
  <si>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</si>
  <si>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</si>
  <si>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</si>
  <si>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</si>
  <si>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</si>
  <si>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</si>
  <si>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</si>
  <si>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</si>
  <si>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</si>
  <si>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</si>
  <si>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</si>
  <si>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</si>
  <si>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</si>
  <si>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</si>
  <si>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</si>
  <si>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</si>
  <si>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</si>
  <si>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</si>
  <si>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</si>
  <si>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</si>
  <si>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</si>
  <si>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</si>
  <si>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</si>
  <si>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</si>
  <si>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</si>
  <si>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</si>
  <si>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</si>
  <si>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</si>
  <si>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</si>
  <si>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</si>
  <si>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</si>
  <si>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</si>
  <si>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</si>
  <si>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</si>
  <si>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</si>
  <si>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</si>
  <si>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</si>
  <si>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</si>
  <si>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</si>
  <si>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</si>
  <si>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</si>
  <si>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</si>
  <si>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</si>
  <si>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</si>
  <si>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</si>
  <si>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</si>
  <si>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</si>
  <si>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</si>
  <si>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</si>
  <si>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</si>
  <si>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</si>
  <si>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</si>
  <si>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</si>
  <si>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</si>
  <si>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</si>
  <si>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</si>
  <si>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</si>
  <si>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</si>
  <si>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</si>
  <si>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</si>
  <si>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</si>
  <si>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</si>
  <si>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</si>
  <si>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</si>
  <si>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</si>
  <si>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</si>
  <si>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</si>
  <si>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</si>
  <si>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</si>
  <si>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</si>
  <si>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</si>
  <si>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</si>
  <si>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</si>
  <si>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</si>
  <si>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</si>
  <si>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</si>
  <si>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</si>
  <si>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</si>
  <si>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</si>
  <si>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</si>
  <si>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</si>
  <si>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</si>
  <si>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</si>
  <si>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</si>
  <si>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</si>
  <si>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</si>
  <si>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</si>
  <si>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</si>
  <si>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</si>
  <si>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</si>
  <si>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</si>
  <si>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</si>
  <si>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</si>
  <si>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</si>
  <si>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</si>
  <si>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</si>
  <si>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</si>
  <si>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</si>
  <si>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</si>
  <si>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</si>
  <si>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</si>
  <si>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</si>
  <si>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</si>
  <si>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</si>
  <si>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</si>
  <si>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</si>
  <si>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</si>
  <si>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</si>
  <si>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</si>
  <si>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</si>
  <si>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</si>
  <si>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</si>
  <si>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</si>
  <si>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</si>
  <si>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</si>
  <si>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</si>
  <si>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</si>
  <si>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</si>
  <si>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</si>
  <si>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</si>
  <si>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</si>
  <si>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</si>
  <si>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</si>
  <si>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</si>
  <si>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</si>
  <si>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</si>
  <si>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</si>
  <si>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</si>
  <si>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</si>
  <si>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</si>
  <si>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</si>
  <si>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</si>
  <si>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</si>
  <si>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</si>
  <si>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</si>
  <si>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</si>
  <si>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</si>
  <si>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</si>
  <si>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</si>
  <si>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</si>
  <si>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</si>
  <si>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</si>
  <si>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</si>
  <si>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</si>
  <si>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</si>
  <si>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</si>
  <si>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</si>
  <si>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</si>
  <si>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</si>
  <si>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</si>
  <si>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</si>
  <si>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</si>
  <si>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</si>
  <si>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</si>
  <si>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</si>
  <si>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</si>
  <si>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</si>
  <si>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</si>
  <si>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</si>
  <si>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</si>
  <si>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</si>
  <si>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</si>
  <si>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</si>
  <si>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</si>
  <si>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</si>
  <si>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</si>
  <si>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</si>
  <si>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</si>
  <si>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</si>
  <si>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</si>
  <si>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</si>
  <si>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</si>
  <si>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</si>
  <si>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</si>
  <si>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</si>
  <si>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</si>
  <si>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</si>
  <si>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</si>
  <si>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</si>
  <si>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</si>
  <si>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</si>
  <si>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</si>
  <si>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</si>
  <si>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</si>
  <si>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</si>
  <si>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</si>
  <si>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</si>
  <si>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</si>
  <si>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</si>
  <si>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</si>
  <si>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</si>
  <si>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</si>
  <si>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</si>
  <si>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</si>
  <si>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</si>
  <si>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</si>
  <si>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</si>
  <si>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</si>
  <si>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</si>
  <si>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</si>
  <si>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</si>
  <si>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</si>
  <si>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</si>
  <si>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</si>
  <si>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</si>
  <si>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</si>
  <si>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</si>
  <si>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</si>
  <si>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</si>
  <si>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</si>
  <si>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</si>
  <si>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</si>
  <si>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</si>
  <si>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</si>
  <si>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</si>
  <si>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</si>
  <si>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</si>
  <si>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</si>
  <si>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</si>
  <si>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</si>
  <si>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</si>
  <si>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</si>
  <si>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</si>
  <si>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</si>
  <si>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</si>
  <si>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</si>
  <si>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</si>
  <si>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</si>
  <si>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</si>
  <si>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</si>
  <si>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</si>
  <si>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</si>
  <si>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</si>
  <si>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</si>
  <si>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</si>
  <si>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</si>
  <si>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</si>
  <si>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</si>
  <si>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</si>
  <si>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</si>
  <si>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</si>
  <si>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</si>
  <si>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</si>
  <si>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</si>
  <si>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</si>
  <si>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</si>
  <si>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</si>
  <si>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</si>
  <si>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</si>
  <si>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</si>
  <si>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</si>
  <si>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</si>
  <si>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</si>
  <si>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</si>
  <si>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</si>
  <si>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</si>
  <si>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</si>
  <si>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</si>
  <si>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</si>
  <si>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</si>
  <si>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</si>
  <si>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</si>
  <si>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</si>
  <si>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</si>
  <si>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</si>
  <si>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</si>
  <si>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</si>
  <si>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</si>
  <si>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</si>
  <si>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</si>
  <si>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</si>
  <si>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</si>
  <si>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</si>
  <si>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</si>
  <si>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</si>
  <si>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</si>
  <si>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</si>
  <si>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</si>
  <si>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</si>
  <si>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</si>
  <si>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</si>
  <si>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</si>
  <si>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</si>
  <si>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</si>
  <si>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</si>
  <si>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</si>
  <si>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</si>
  <si>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</si>
  <si>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</si>
  <si>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</si>
  <si>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</si>
  <si>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</si>
  <si>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</si>
  <si>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</si>
  <si>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</si>
  <si>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</si>
  <si>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</si>
  <si>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</si>
  <si>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</si>
  <si>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</si>
  <si>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</si>
  <si>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</si>
  <si>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</si>
  <si>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</si>
  <si>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</si>
  <si>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</si>
  <si>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</si>
  <si>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</si>
  <si>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</si>
  <si>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</si>
  <si>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</si>
  <si>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</si>
  <si>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</si>
  <si>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</si>
  <si>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</si>
  <si>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</si>
  <si>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</si>
  <si>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</si>
  <si>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</si>
  <si>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</si>
  <si>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</si>
  <si>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</si>
  <si>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</si>
  <si>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</si>
  <si>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</si>
  <si>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</si>
  <si>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</si>
  <si>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</si>
  <si>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</si>
  <si>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</si>
  <si>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</si>
  <si>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</si>
  <si>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</si>
  <si>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</si>
  <si>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</si>
  <si>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</si>
  <si>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</si>
  <si>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</si>
  <si>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</si>
  <si>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</si>
  <si>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</si>
  <si>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</si>
  <si>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</si>
  <si>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</si>
  <si>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</si>
  <si>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</si>
  <si>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</si>
  <si>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</si>
  <si>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</si>
  <si>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</si>
  <si>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</si>
  <si>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</si>
  <si>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</si>
  <si>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</si>
  <si>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</si>
  <si>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</si>
  <si>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</si>
  <si>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</si>
  <si>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</si>
  <si>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</si>
  <si>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</si>
  <si>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</si>
  <si>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</si>
  <si>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</si>
  <si>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</si>
  <si>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</si>
  <si>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</si>
  <si>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</si>
  <si>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</si>
  <si>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</si>
  <si>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</si>
  <si>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</si>
  <si>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</si>
  <si>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</si>
  <si>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</si>
  <si>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</si>
  <si>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</si>
  <si>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</si>
  <si>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</si>
  <si>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</si>
  <si>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</si>
  <si>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</si>
  <si>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</si>
  <si>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</si>
  <si>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</si>
  <si>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</si>
  <si>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</si>
  <si>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</si>
  <si>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</si>
  <si>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</si>
  <si>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</si>
  <si>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</si>
  <si>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</si>
  <si>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</si>
  <si>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</si>
  <si>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</si>
  <si>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</si>
  <si>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</si>
  <si>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</si>
  <si>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</si>
  <si>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</si>
  <si>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</si>
  <si>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</si>
  <si>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</si>
  <si>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</si>
  <si>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</si>
  <si>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</si>
  <si>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</si>
  <si>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</si>
  <si>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</si>
  <si>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</si>
  <si>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</si>
  <si>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</si>
  <si>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</si>
  <si>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</si>
  <si>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</si>
  <si>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</si>
  <si>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</si>
  <si>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</si>
  <si>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</si>
  <si>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</si>
  <si>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</si>
  <si>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</si>
  <si>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</si>
  <si>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</si>
  <si>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</si>
  <si>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</si>
  <si>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</si>
  <si>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</si>
  <si>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</si>
  <si>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</si>
  <si>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</si>
  <si>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</si>
  <si>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</si>
  <si>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</si>
  <si>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</si>
  <si>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</si>
  <si>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</si>
  <si>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</si>
  <si>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</si>
  <si>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</si>
  <si>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</si>
  <si>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</si>
  <si>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</si>
  <si>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</si>
  <si>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</si>
  <si>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</si>
  <si>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</si>
  <si>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</si>
  <si>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</si>
  <si>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</si>
  <si>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</si>
  <si>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</si>
  <si>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</si>
  <si>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</si>
  <si>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</si>
  <si>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</si>
  <si>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</si>
  <si>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</si>
  <si>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</si>
  <si>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</si>
  <si>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</si>
  <si>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</si>
  <si>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</si>
  <si>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</si>
  <si>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</si>
  <si>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</si>
  <si>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</si>
  <si>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</si>
  <si>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</si>
  <si>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</si>
  <si>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</si>
  <si>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</si>
  <si>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</si>
  <si>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</si>
  <si>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</si>
  <si>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</si>
  <si>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</si>
  <si>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</si>
  <si>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</si>
  <si>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</si>
  <si>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</si>
  <si>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</si>
  <si>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</si>
  <si>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</si>
  <si>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</si>
  <si>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</si>
  <si>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</si>
  <si>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</si>
  <si>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</si>
  <si>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</si>
  <si>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</si>
  <si>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</si>
  <si>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</si>
  <si>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</si>
  <si>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</si>
  <si>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</si>
  <si>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</si>
  <si>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</si>
  <si>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</si>
  <si>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</si>
  <si>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</si>
  <si>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</si>
  <si>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</si>
  <si>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</si>
  <si>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</si>
  <si>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</si>
  <si>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</si>
  <si>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</si>
  <si>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</si>
  <si>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</si>
  <si>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</si>
  <si>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</si>
  <si>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</si>
  <si>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</si>
  <si>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</si>
  <si>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</si>
  <si>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</si>
  <si>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</si>
  <si>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</si>
  <si>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</si>
  <si>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</si>
  <si>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</si>
  <si>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</si>
  <si>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</si>
  <si>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</si>
  <si>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</si>
  <si>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</si>
  <si>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</si>
  <si>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</si>
  <si>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</si>
  <si>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</si>
  <si>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</si>
  <si>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</si>
  <si>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</si>
  <si>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</si>
  <si>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</si>
  <si>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</si>
  <si>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</si>
  <si>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</si>
  <si>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</si>
  <si>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</si>
  <si>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</si>
  <si>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</si>
  <si>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</si>
  <si>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</si>
  <si>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</si>
  <si>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</si>
  <si>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</si>
  <si>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</si>
  <si>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</si>
  <si>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</si>
  <si>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</si>
  <si>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</si>
  <si>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</si>
  <si>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</si>
  <si>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</si>
  <si>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</si>
  <si>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</si>
  <si>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</si>
  <si>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</si>
  <si>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</si>
  <si>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</si>
  <si>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</si>
  <si>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</si>
  <si>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</si>
  <si>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</si>
  <si>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</si>
  <si>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</si>
  <si>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</si>
  <si>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</si>
  <si>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</si>
  <si>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</si>
  <si>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</si>
  <si>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</si>
  <si>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</si>
  <si>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</si>
  <si>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</si>
  <si>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</si>
  <si>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</si>
  <si>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</si>
  <si>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</si>
  <si>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</si>
  <si>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</si>
  <si>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</si>
  <si>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</si>
  <si>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</si>
  <si>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</si>
  <si>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</si>
  <si>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</si>
  <si>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</si>
  <si>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</si>
  <si>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</si>
  <si>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</si>
  <si>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</si>
  <si>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</si>
  <si>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</si>
  <si>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</si>
  <si>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</si>
  <si>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</si>
  <si>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</si>
  <si>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</si>
  <si>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</si>
  <si>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</si>
  <si>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</si>
  <si>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</si>
  <si>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</si>
  <si>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</si>
  <si>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</si>
  <si>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</si>
  <si>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</si>
  <si>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</si>
  <si>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</si>
  <si>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</si>
  <si>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</si>
  <si>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</si>
  <si>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</si>
  <si>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</si>
  <si>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</si>
  <si>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</si>
  <si>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</si>
  <si>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</si>
  <si>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</si>
  <si>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</si>
  <si>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</si>
  <si>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</si>
  <si>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</si>
  <si>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</si>
  <si>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</si>
  <si>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</si>
  <si>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</si>
  <si>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</si>
  <si>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</si>
  <si>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</si>
  <si>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</si>
  <si>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</si>
  <si>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</si>
  <si>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</si>
  <si>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</si>
  <si>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</si>
  <si>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</si>
  <si>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</si>
  <si>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</si>
  <si>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</si>
  <si>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</si>
  <si>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</si>
  <si>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</si>
  <si>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</si>
  <si>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</si>
  <si>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</si>
  <si>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</si>
  <si>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</si>
  <si>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</si>
  <si>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</si>
  <si>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</si>
  <si>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</si>
  <si>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</si>
  <si>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</si>
  <si>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</si>
  <si>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</si>
  <si>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</si>
  <si>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</si>
  <si>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</si>
  <si>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</si>
  <si>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</si>
  <si>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</si>
  <si>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</si>
  <si>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</si>
  <si>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</si>
  <si>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</si>
  <si>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</si>
  <si>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</si>
  <si>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</si>
  <si>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</si>
  <si>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</si>
  <si>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</si>
  <si>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</si>
  <si>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</si>
  <si>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</si>
  <si>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</si>
  <si>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</si>
  <si>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</si>
  <si>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</si>
  <si>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</si>
  <si>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</si>
  <si>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</si>
  <si>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</si>
  <si>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</si>
  <si>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</si>
  <si>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</si>
  <si>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</si>
  <si>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</si>
  <si>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</si>
  <si>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</si>
  <si>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</si>
  <si>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</si>
  <si>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</si>
  <si>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</si>
  <si>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</si>
  <si>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</si>
  <si>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</si>
  <si>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</si>
  <si>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</si>
  <si>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</si>
  <si>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</si>
  <si>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</si>
  <si>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</si>
  <si>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</si>
  <si>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</si>
  <si>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</si>
  <si>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</si>
  <si>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</si>
  <si>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</si>
  <si>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</si>
  <si>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</si>
  <si>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</si>
  <si>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</si>
  <si>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</si>
  <si>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</si>
  <si>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</si>
  <si>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</si>
  <si>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</si>
  <si>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</si>
  <si>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</si>
  <si>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</si>
  <si>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</si>
  <si>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</si>
  <si>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</si>
  <si>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</si>
  <si>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</si>
  <si>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</si>
  <si>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</si>
  <si>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</si>
  <si>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</si>
  <si>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</si>
  <si>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</si>
  <si>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</si>
  <si>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</si>
  <si>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</si>
  <si>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</si>
  <si>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</si>
  <si>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</si>
  <si>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</si>
  <si>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</si>
  <si>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</si>
  <si>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</si>
  <si>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</si>
  <si>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</si>
  <si>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</si>
  <si>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</si>
  <si>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</si>
  <si>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</si>
  <si>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</si>
  <si>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</si>
  <si>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</si>
  <si>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</si>
  <si>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</si>
  <si>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</si>
  <si>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</si>
  <si>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</si>
  <si>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</si>
  <si>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</si>
  <si>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</si>
  <si>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</si>
  <si>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</si>
  <si>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</si>
  <si>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</si>
  <si>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</si>
  <si>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</si>
  <si>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</si>
  <si>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</si>
  <si>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</si>
  <si>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</si>
  <si>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</si>
  <si>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</si>
  <si>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</si>
  <si>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</si>
  <si>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</si>
  <si>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</si>
  <si>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</si>
  <si>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</si>
  <si>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</si>
  <si>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</si>
  <si>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</si>
  <si>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</si>
  <si>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</si>
  <si>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</si>
  <si>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</si>
  <si>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</si>
  <si>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</si>
  <si>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</si>
  <si>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</si>
  <si>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</si>
  <si>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</si>
  <si>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</si>
  <si>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</si>
  <si>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</si>
  <si>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</si>
  <si>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</si>
  <si>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</si>
  <si>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</si>
  <si>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</si>
  <si>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</si>
  <si>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</si>
  <si>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</si>
  <si>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</si>
  <si>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</si>
  <si>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</si>
  <si>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</si>
  <si>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</si>
  <si>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</si>
  <si>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</si>
  <si>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</si>
  <si>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</si>
  <si>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</si>
  <si>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</si>
  <si>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</si>
  <si>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</si>
  <si>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</si>
  <si>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</si>
  <si>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</si>
  <si>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</si>
  <si>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</si>
  <si>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</si>
  <si>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</si>
  <si>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</si>
  <si>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</si>
  <si>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</si>
  <si>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</si>
  <si>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</si>
  <si>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</si>
  <si>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</si>
  <si>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</si>
  <si>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</si>
  <si>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</si>
  <si>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</si>
  <si>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</si>
  <si>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</si>
  <si>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</si>
  <si>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</si>
  <si>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</si>
  <si>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</si>
  <si>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</si>
  <si>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</si>
  <si>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</si>
  <si>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</si>
  <si>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</si>
  <si>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</si>
  <si>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</si>
  <si>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</si>
  <si>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</si>
  <si>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</si>
  <si>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</si>
  <si>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</si>
  <si>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</si>
  <si>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</si>
  <si>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</si>
  <si>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</si>
  <si>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</si>
  <si>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</si>
  <si>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</si>
  <si>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</si>
  <si>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</si>
  <si>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</si>
  <si>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</si>
  <si>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</si>
  <si>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</si>
  <si>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</si>
  <si>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</si>
  <si>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</si>
  <si>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</si>
  <si>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</si>
  <si>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</si>
  <si>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</si>
  <si>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</si>
  <si>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</si>
  <si>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</si>
  <si>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</si>
  <si>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</si>
  <si>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</si>
  <si>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</si>
  <si>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</si>
  <si>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</si>
  <si>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</si>
  <si>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</si>
  <si>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</si>
  <si>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</si>
  <si>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</si>
  <si>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</si>
  <si>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</si>
  <si>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</si>
  <si>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</si>
  <si>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</si>
  <si>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</si>
  <si>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</si>
  <si>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</si>
  <si>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</si>
  <si>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</si>
  <si>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</si>
  <si>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</si>
  <si>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</si>
  <si>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</si>
  <si>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</si>
  <si>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</si>
  <si>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</si>
  <si>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</si>
  <si>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</si>
  <si>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</si>
  <si>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</si>
  <si>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</si>
  <si>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</si>
  <si>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</si>
  <si>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</si>
  <si>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</si>
  <si>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</si>
  <si>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</si>
  <si>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</si>
  <si>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</si>
  <si>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</si>
  <si>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</si>
  <si>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</si>
  <si>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</si>
  <si>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</si>
  <si>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</si>
  <si>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</si>
  <si>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</si>
  <si>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</si>
  <si>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</si>
  <si>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</si>
  <si>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</si>
  <si>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</si>
  <si>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</si>
  <si>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</si>
  <si>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</si>
  <si>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</si>
  <si>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</si>
  <si>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</si>
  <si>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</si>
  <si>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</si>
  <si>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</si>
  <si>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</si>
  <si>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</si>
  <si>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</si>
  <si>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</si>
  <si>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</si>
  <si>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</si>
  <si>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</si>
  <si>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</si>
  <si>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</si>
  <si>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</si>
  <si>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</si>
  <si>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</si>
  <si>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</si>
  <si>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</si>
  <si>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</si>
  <si>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</si>
  <si>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</si>
  <si>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</si>
  <si>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</si>
  <si>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</si>
  <si>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</si>
  <si>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</si>
  <si>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</si>
  <si>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</si>
  <si>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</si>
  <si>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</si>
  <si>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</si>
  <si>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</si>
  <si>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</si>
  <si>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</si>
  <si>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</si>
  <si>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</si>
  <si>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</si>
  <si>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</si>
  <si>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</si>
  <si>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</si>
  <si>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</si>
  <si>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</si>
  <si>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</si>
  <si>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</si>
  <si>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</si>
  <si>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</si>
  <si>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</si>
  <si>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</si>
  <si>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</si>
  <si>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</si>
  <si>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</si>
  <si>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</si>
  <si>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</si>
  <si>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</si>
  <si>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</si>
  <si>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</si>
  <si>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</si>
  <si>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</si>
  <si>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</si>
  <si>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</si>
  <si>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</si>
  <si>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</si>
  <si>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</si>
  <si>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</si>
  <si>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</si>
  <si>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</si>
  <si>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</si>
  <si>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</si>
  <si>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</si>
  <si>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</si>
  <si>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</si>
  <si>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</si>
  <si>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</si>
  <si>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</si>
  <si>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</si>
  <si>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</si>
  <si>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</si>
  <si>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</si>
  <si>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</si>
  <si>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</si>
  <si>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</si>
  <si>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</si>
  <si>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</si>
  <si>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</si>
  <si>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</si>
  <si>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</si>
  <si>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</si>
  <si>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</si>
  <si>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</si>
  <si>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</si>
  <si>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</si>
  <si>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</si>
  <si>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</si>
  <si>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</si>
  <si>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</si>
  <si>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</si>
  <si>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</si>
  <si>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</si>
  <si>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</si>
  <si>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</si>
  <si>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</si>
  <si>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</si>
  <si>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</si>
  <si>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</si>
  <si>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</si>
  <si>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</si>
  <si>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</si>
  <si>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</si>
  <si>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</si>
  <si>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</si>
  <si>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</si>
  <si>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</si>
  <si>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</si>
  <si>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</si>
  <si>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</si>
  <si>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</si>
  <si>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</si>
  <si>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</si>
  <si>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</si>
  <si>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</si>
  <si>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</si>
  <si>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</si>
  <si>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</si>
  <si>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</si>
  <si>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</si>
  <si>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</si>
  <si>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</si>
  <si>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</si>
  <si>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</si>
  <si>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</si>
  <si>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</si>
  <si>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</si>
  <si>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</si>
  <si>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</si>
  <si>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</si>
  <si>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</si>
  <si>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</si>
  <si>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</si>
  <si>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</si>
  <si>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</si>
  <si>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</si>
  <si>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</si>
  <si>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</si>
  <si>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</si>
  <si>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</si>
  <si>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</si>
  <si>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</si>
  <si>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</si>
  <si>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</si>
  <si>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</si>
  <si>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</si>
  <si>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</si>
  <si>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</si>
  <si>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</si>
  <si>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</si>
  <si>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</si>
  <si>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</si>
  <si>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</si>
  <si>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</si>
  <si>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</si>
  <si>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</si>
  <si>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</si>
  <si>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</si>
  <si>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</si>
  <si>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</si>
  <si>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</si>
  <si>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</si>
  <si>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</si>
  <si>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</si>
  <si>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</si>
  <si>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</si>
  <si>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</si>
  <si>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</si>
  <si>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</si>
  <si>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</si>
  <si>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</si>
  <si>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</si>
  <si>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</si>
  <si>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</si>
  <si>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</si>
  <si>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</si>
  <si>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</si>
  <si>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</si>
  <si>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</si>
  <si>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</si>
  <si>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</si>
  <si>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</si>
  <si>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</si>
  <si>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</si>
  <si>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</si>
  <si>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</si>
  <si>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</si>
  <si>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</si>
  <si>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</si>
  <si>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</si>
  <si>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</si>
  <si>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</si>
  <si>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</si>
  <si>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</si>
  <si>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</si>
  <si>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</si>
  <si>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</si>
  <si>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</si>
  <si>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</si>
  <si>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</si>
  <si>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</si>
  <si>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</si>
  <si>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</si>
  <si>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</si>
  <si>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</si>
  <si>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</si>
  <si>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</si>
  <si>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</si>
  <si>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</si>
  <si>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</si>
  <si>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</si>
  <si>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</si>
  <si>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</si>
  <si>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</si>
  <si>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</si>
  <si>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</si>
  <si>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</si>
  <si>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</si>
  <si>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</si>
  <si>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</si>
  <si>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</si>
  <si>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</si>
  <si>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</si>
  <si>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</si>
  <si>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</si>
  <si>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</si>
  <si>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</si>
  <si>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</si>
  <si>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</si>
  <si>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</si>
  <si>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</si>
  <si>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</si>
  <si>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</si>
  <si>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</si>
  <si>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</si>
  <si>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</si>
  <si>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</si>
  <si>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</si>
  <si>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</si>
  <si>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</si>
  <si>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</si>
  <si>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</si>
  <si>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</si>
  <si>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</si>
  <si>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</si>
  <si>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</si>
  <si>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</si>
  <si>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</si>
  <si>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</si>
  <si>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</si>
  <si>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</si>
  <si>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</si>
  <si>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</si>
  <si>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</si>
  <si>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</si>
  <si>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</si>
  <si>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</si>
  <si>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</si>
  <si>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</si>
  <si>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</si>
  <si>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</si>
  <si>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</si>
  <si>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</si>
  <si>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</si>
  <si>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</si>
  <si>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</si>
  <si>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</si>
  <si>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</si>
  <si>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</si>
  <si>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</si>
  <si>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</si>
  <si>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</si>
  <si>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</si>
  <si>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</si>
  <si>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</si>
  <si>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</si>
  <si>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</si>
  <si>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</si>
  <si>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</si>
  <si>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</si>
  <si>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</si>
  <si>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</si>
  <si>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</si>
  <si>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</si>
  <si>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</si>
  <si>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</si>
  <si>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</si>
  <si>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</si>
  <si>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</si>
  <si>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</si>
  <si>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</si>
  <si>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</si>
  <si>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</si>
  <si>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</si>
  <si>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</si>
  <si>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</si>
  <si>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</si>
  <si>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</si>
  <si>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</si>
  <si>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</si>
  <si>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</si>
  <si>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</si>
  <si>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</si>
  <si>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</si>
  <si>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</si>
  <si>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</si>
  <si>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</si>
  <si>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</si>
  <si>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</si>
  <si>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</si>
  <si>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</si>
  <si>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</si>
  <si>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</si>
  <si>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</si>
  <si>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</si>
  <si>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</si>
  <si>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</si>
  <si>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</si>
  <si>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</si>
  <si>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</si>
  <si>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</si>
  <si>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</si>
  <si>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</si>
  <si>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</si>
  <si>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</si>
  <si>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</si>
  <si>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</si>
  <si>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</si>
  <si>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</si>
  <si>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</si>
  <si>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</si>
  <si>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</si>
  <si>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</si>
  <si>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</si>
  <si>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</si>
  <si>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</si>
  <si>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</si>
  <si>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</si>
  <si>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</si>
  <si>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</si>
  <si>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</si>
  <si>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</si>
  <si>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</si>
  <si>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</si>
  <si>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</si>
  <si>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</si>
  <si>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</si>
  <si>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</si>
  <si>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</si>
  <si>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</si>
  <si>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</si>
  <si>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</si>
  <si>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</si>
  <si>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</si>
  <si>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</si>
  <si>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</si>
  <si>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</si>
  <si>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</si>
  <si>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</si>
  <si>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</si>
  <si>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</si>
  <si>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</si>
  <si>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</si>
  <si>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</si>
  <si>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</si>
  <si>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</si>
  <si>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</si>
  <si>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</si>
  <si>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</si>
  <si>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</si>
  <si>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</si>
  <si>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</si>
  <si>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</si>
  <si>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</si>
  <si>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</si>
  <si>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</si>
  <si>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</si>
  <si>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</si>
  <si>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</si>
  <si>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</si>
  <si>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</si>
  <si>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</si>
  <si>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</si>
  <si>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</si>
  <si>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</si>
  <si>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</si>
  <si>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</si>
  <si>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</si>
  <si>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</si>
  <si>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</si>
  <si>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</si>
  <si>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</si>
  <si>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</si>
  <si>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</si>
  <si>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</si>
  <si>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</si>
  <si>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</si>
  <si>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</si>
  <si>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</si>
  <si>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</si>
  <si>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</si>
  <si>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</si>
  <si>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</si>
  <si>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</si>
  <si>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</si>
  <si>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</si>
  <si>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</si>
  <si>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</si>
  <si>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</si>
  <si>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</si>
  <si>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</si>
  <si>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</si>
  <si>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</si>
  <si>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</si>
  <si>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</si>
  <si>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</si>
  <si>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</si>
  <si>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</si>
  <si>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</si>
  <si>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</si>
  <si>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</si>
  <si>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</si>
  <si>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</si>
  <si>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</si>
  <si>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</si>
  <si>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</si>
  <si>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</si>
  <si>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</si>
  <si>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</si>
  <si>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</si>
  <si>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</si>
  <si>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</si>
  <si>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</si>
  <si>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</si>
  <si>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</si>
  <si>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</si>
  <si>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</si>
  <si>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</si>
  <si>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</si>
  <si>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</si>
  <si>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</si>
  <si>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</si>
  <si>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</si>
  <si>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</si>
  <si>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</si>
  <si>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</si>
  <si>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</si>
  <si>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</si>
  <si>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</si>
  <si>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</si>
  <si>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</si>
  <si>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</si>
  <si>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</si>
  <si>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</si>
  <si>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</si>
  <si>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</si>
  <si>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</si>
  <si>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</si>
  <si>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</si>
  <si>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</si>
  <si>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</si>
  <si>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</si>
  <si>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</si>
  <si>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</si>
  <si>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</si>
  <si>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</si>
  <si>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</si>
  <si>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</si>
  <si>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</si>
  <si>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</si>
  <si>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</si>
  <si>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</si>
  <si>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</si>
  <si>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</si>
  <si>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</si>
  <si>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</si>
  <si>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</si>
  <si>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</si>
  <si>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</si>
  <si>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</si>
  <si>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</si>
  <si>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</si>
  <si>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</si>
  <si>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</si>
  <si>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</si>
  <si>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</si>
  <si>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</si>
  <si>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</si>
  <si>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</si>
  <si>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</si>
  <si>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</si>
  <si>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</si>
  <si>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</si>
  <si>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</si>
  <si>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</si>
  <si>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</si>
  <si>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</si>
  <si>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</si>
  <si>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</si>
  <si>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</si>
  <si>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</si>
  <si>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</si>
  <si>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</si>
  <si>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</si>
  <si>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</si>
  <si>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</si>
  <si>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</si>
  <si>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</si>
  <si>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</si>
  <si>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</si>
  <si>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</si>
  <si>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</si>
  <si>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</si>
  <si>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</si>
  <si>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</si>
  <si>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</si>
  <si>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</si>
  <si>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</si>
  <si>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</si>
  <si>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</si>
  <si>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</si>
  <si>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</si>
  <si>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</si>
  <si>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</si>
  <si>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</si>
  <si>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</si>
  <si>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</si>
  <si>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</si>
  <si>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</si>
  <si>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</si>
  <si>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</si>
  <si>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</si>
  <si>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</si>
  <si>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</si>
  <si>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</si>
  <si>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</si>
  <si>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</si>
  <si>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</si>
  <si>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</si>
  <si>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</si>
  <si>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</si>
  <si>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</si>
  <si>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</si>
  <si>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</si>
  <si>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</si>
  <si>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</si>
  <si>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</si>
  <si>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</si>
  <si>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</si>
  <si>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</si>
  <si>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</si>
  <si>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</si>
  <si>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</si>
  <si>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</si>
  <si>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</si>
  <si>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</si>
  <si>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</si>
  <si>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</si>
  <si>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</si>
  <si>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</si>
  <si>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</si>
  <si>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</si>
  <si>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</si>
  <si>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</si>
  <si>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</si>
  <si>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</si>
  <si>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</si>
  <si>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</si>
  <si>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</si>
  <si>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</si>
  <si>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</si>
  <si>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</si>
  <si>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</si>
  <si>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</si>
  <si>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</si>
  <si>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</si>
  <si>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</si>
  <si>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</si>
  <si>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</si>
  <si>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</si>
  <si>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</si>
  <si>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</si>
  <si>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</si>
  <si>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</si>
  <si>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</si>
  <si>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</si>
  <si>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</si>
  <si>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</si>
  <si>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</si>
  <si>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</si>
  <si>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</si>
  <si>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</si>
  <si>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</si>
  <si>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</si>
  <si>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</si>
  <si>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</si>
  <si>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</si>
  <si>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</si>
  <si>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</si>
  <si>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</si>
  <si>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</si>
  <si>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</si>
  <si>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</si>
  <si>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</si>
  <si>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</si>
  <si>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</si>
  <si>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</si>
  <si>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</si>
  <si>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</si>
  <si>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</si>
  <si>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</si>
  <si>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</si>
  <si>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</si>
  <si>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</si>
  <si>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</si>
  <si>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</si>
  <si>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</si>
  <si>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</si>
  <si>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</si>
  <si>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</si>
  <si>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</si>
  <si>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</si>
  <si>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</si>
  <si>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</si>
  <si>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</si>
  <si>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</si>
  <si>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</si>
  <si>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</si>
  <si>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</si>
  <si>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</si>
  <si>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</si>
  <si>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</si>
  <si>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</si>
  <si>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</si>
  <si>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</si>
  <si>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</si>
  <si>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</si>
  <si>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</si>
  <si>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</si>
  <si>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</si>
  <si>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</si>
  <si>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</si>
  <si>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</si>
  <si>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</si>
  <si>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</si>
  <si>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</si>
  <si>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</si>
  <si>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</si>
  <si>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</si>
  <si>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</si>
  <si>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</si>
  <si>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</si>
  <si>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</si>
  <si>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</si>
  <si>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</si>
  <si>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</si>
  <si>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</si>
  <si>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</si>
  <si>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</si>
  <si>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</si>
  <si>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</si>
  <si>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</si>
  <si>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</si>
  <si>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</si>
  <si>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</si>
  <si>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</si>
  <si>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</si>
  <si>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</si>
  <si>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</si>
  <si>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</si>
  <si>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</si>
  <si>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</si>
  <si>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</si>
  <si>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</si>
  <si>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</si>
  <si>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</si>
  <si>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</si>
  <si>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</si>
  <si>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</si>
  <si>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</si>
  <si>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</si>
  <si>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</si>
  <si>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</si>
  <si>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</si>
  <si>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</si>
  <si>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</si>
  <si>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</si>
  <si>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</si>
  <si>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</si>
  <si>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</si>
  <si>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</si>
  <si>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</si>
  <si>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</si>
  <si>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</si>
  <si>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</si>
  <si>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</si>
  <si>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</si>
  <si>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</si>
  <si>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</si>
  <si>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</si>
  <si>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</si>
  <si>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</si>
  <si>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</si>
  <si>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</si>
  <si>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</si>
  <si>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</si>
  <si>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</si>
  <si>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</si>
  <si>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</si>
  <si>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</si>
  <si>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</si>
  <si>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</si>
  <si>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</si>
  <si>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</si>
  <si>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</si>
  <si>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</si>
  <si>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</si>
  <si>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</si>
  <si>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</si>
  <si>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</si>
  <si>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</si>
  <si>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</si>
  <si>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</si>
  <si>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</si>
  <si>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</si>
  <si>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</si>
  <si>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</si>
  <si>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</si>
  <si>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</si>
  <si>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</si>
  <si>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</si>
  <si>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</si>
  <si>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</si>
  <si>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</si>
  <si>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</si>
  <si>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</si>
  <si>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</si>
  <si>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</si>
  <si>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</si>
  <si>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</si>
  <si>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</si>
  <si>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</si>
  <si>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</si>
  <si>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</si>
  <si>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</si>
  <si>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</si>
  <si>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</si>
  <si>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</si>
  <si>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</si>
  <si>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</si>
  <si>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</si>
  <si>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</si>
  <si>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</si>
  <si>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</si>
  <si>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</si>
  <si>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</si>
  <si>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</si>
  <si>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</si>
  <si>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</si>
  <si>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</si>
  <si>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</si>
  <si>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</si>
  <si>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</si>
  <si>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</si>
  <si>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</si>
  <si>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</si>
  <si>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</si>
  <si>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</si>
  <si>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</si>
  <si>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</si>
  <si>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</si>
  <si>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</si>
  <si>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</si>
  <si>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</si>
  <si>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</si>
  <si>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</si>
  <si>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</si>
  <si>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</si>
  <si>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</si>
  <si>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</si>
  <si>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</si>
  <si>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</si>
  <si>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</si>
  <si>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</si>
  <si>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</si>
  <si>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</si>
  <si>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</si>
  <si>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</si>
  <si>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</si>
  <si>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</si>
  <si>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</si>
  <si>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</si>
  <si>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</si>
  <si>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</si>
  <si>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</si>
  <si>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</si>
  <si>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</si>
  <si>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</si>
  <si>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</si>
  <si>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</si>
  <si>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</si>
  <si>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</si>
  <si>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</si>
  <si>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</si>
  <si>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</si>
  <si>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</si>
  <si>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</si>
  <si>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</si>
  <si>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</si>
  <si>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</si>
  <si>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</si>
  <si>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</si>
  <si>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</si>
  <si>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</si>
  <si>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</si>
  <si>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</si>
  <si>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</si>
  <si>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</si>
  <si>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</si>
  <si>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</si>
  <si>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</si>
  <si>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</si>
  <si>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</si>
  <si>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</si>
  <si>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</si>
  <si>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</si>
  <si>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</si>
  <si>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</si>
  <si>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</si>
  <si>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</si>
  <si>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</si>
  <si>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</si>
  <si>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</si>
  <si>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</si>
  <si>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</si>
  <si>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</si>
  <si>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</si>
  <si>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</si>
  <si>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</si>
  <si>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</si>
  <si>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</si>
  <si>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</si>
  <si>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</si>
  <si>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</si>
  <si>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</si>
  <si>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</si>
  <si>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</si>
  <si>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</si>
  <si>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</si>
  <si>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</si>
  <si>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</si>
  <si>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</si>
  <si>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</si>
  <si>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</si>
  <si>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</si>
  <si>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</si>
  <si>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</si>
  <si>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</si>
  <si>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</si>
  <si>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</si>
  <si>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</si>
  <si>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</si>
  <si>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</si>
  <si>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</si>
  <si>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</si>
  <si>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</si>
  <si>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</si>
  <si>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</si>
  <si>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</si>
  <si>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</si>
  <si>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</si>
  <si>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</si>
  <si>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</si>
  <si>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</si>
  <si>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</si>
  <si>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</si>
  <si>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</si>
  <si>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6" type="noConversion"/>
  </si>
  <si>
    <t>B16</t>
    <phoneticPr fontId="86" type="noConversion"/>
  </si>
  <si>
    <t>B17</t>
    <phoneticPr fontId="86" type="noConversion"/>
  </si>
  <si>
    <t>B18</t>
    <phoneticPr fontId="86" type="noConversion"/>
  </si>
  <si>
    <t>B19</t>
    <phoneticPr fontId="86" type="noConversion"/>
  </si>
  <si>
    <t>B20</t>
    <phoneticPr fontId="86" type="noConversion"/>
  </si>
  <si>
    <t>B21</t>
    <phoneticPr fontId="86" type="noConversion"/>
  </si>
  <si>
    <t>B22</t>
    <phoneticPr fontId="86" type="noConversion"/>
  </si>
  <si>
    <t>B23</t>
    <phoneticPr fontId="86" type="noConversion"/>
  </si>
  <si>
    <t>B24</t>
    <phoneticPr fontId="86" type="noConversion"/>
  </si>
  <si>
    <t>B25</t>
    <phoneticPr fontId="86" type="noConversion"/>
  </si>
  <si>
    <t>B26</t>
    <phoneticPr fontId="86" type="noConversion"/>
  </si>
  <si>
    <t>B28</t>
    <phoneticPr fontId="86" type="noConversion"/>
  </si>
  <si>
    <t>Select Minerals/Metals in Scope (*):</t>
    <phoneticPr fontId="86" type="noConversion"/>
  </si>
  <si>
    <t>B12</t>
    <phoneticPr fontId="86" type="noConversion"/>
  </si>
  <si>
    <t>B14</t>
    <phoneticPr fontId="86" type="noConversion"/>
  </si>
  <si>
    <t>D29</t>
    <phoneticPr fontId="86" type="noConversion"/>
  </si>
  <si>
    <t>B29</t>
    <phoneticPr fontId="86" type="noConversion"/>
  </si>
  <si>
    <t>B41</t>
    <phoneticPr fontId="86" type="noConversion"/>
  </si>
  <si>
    <t>B53</t>
    <phoneticPr fontId="86" type="noConversion"/>
  </si>
  <si>
    <t>B65</t>
    <phoneticPr fontId="86" type="noConversion"/>
  </si>
  <si>
    <t>B77</t>
    <phoneticPr fontId="86" type="noConversion"/>
  </si>
  <si>
    <t>B89</t>
    <phoneticPr fontId="86" type="noConversion"/>
  </si>
  <si>
    <t>B101</t>
    <phoneticPr fontId="86" type="noConversion"/>
  </si>
  <si>
    <t>B113</t>
    <phoneticPr fontId="86" type="noConversion"/>
  </si>
  <si>
    <t>B115</t>
    <phoneticPr fontId="86" type="noConversion"/>
  </si>
  <si>
    <t>B117</t>
    <phoneticPr fontId="86" type="noConversion"/>
  </si>
  <si>
    <t>B119</t>
    <phoneticPr fontId="86" type="noConversion"/>
  </si>
  <si>
    <t>B131</t>
    <phoneticPr fontId="86" type="noConversion"/>
  </si>
  <si>
    <t>B133</t>
    <phoneticPr fontId="86" type="noConversion"/>
  </si>
  <si>
    <t>B135</t>
    <phoneticPr fontId="86" type="noConversion"/>
  </si>
  <si>
    <t>B137</t>
    <phoneticPr fontId="86" type="noConversion"/>
  </si>
  <si>
    <t>G29</t>
    <phoneticPr fontId="86" type="noConversion"/>
  </si>
  <si>
    <t>The purpose of this document is to collect sourcing information on below minerals.</t>
    <phoneticPr fontId="86" type="noConversion"/>
  </si>
  <si>
    <t>1) Is any of the specified mineral/metal intentionally added or used in the product(s) or in the production process? (*)</t>
    <phoneticPr fontId="86" type="noConversion"/>
  </si>
  <si>
    <t xml:space="preserve">3) Do any of the smelters or processors in your supply chain source the specified mineral/metal from conflict-affected and high-risk areas? (OECD Due Diligence Guidance, see definitions tab) </t>
    <phoneticPr fontId="86" type="noConversion"/>
  </si>
  <si>
    <t>4) Does 100 percent of the specified minaral/metal originate from recycled or scrap sources?</t>
    <phoneticPr fontId="86" type="noConversion"/>
  </si>
  <si>
    <t>6) Have you identified all of the smelters or processors supplying the specified minerals/metal to your supply chain?</t>
    <phoneticPr fontId="86" type="noConversion"/>
  </si>
  <si>
    <t>C. Do you require your direct suppliers to source the specified minerals/metals from smelters whose due diligence practices have been validated by an independent third-party audit program?</t>
    <phoneticPr fontId="86" type="noConversion"/>
  </si>
  <si>
    <t>E. Does your company conduct supply chain survey(s) of your relevant supplier(s) on the specified minerals/metals?</t>
    <phoneticPr fontId="86" type="noConversion"/>
  </si>
  <si>
    <t>© 2025 Responsible Minerals Initiative. All rights reserved.</t>
    <phoneticPr fontId="86" type="noConversion"/>
  </si>
  <si>
    <t>Not declaring</t>
  </si>
  <si>
    <t>Did not survey</t>
    <phoneticPr fontId="115"/>
  </si>
  <si>
    <t>Copper</t>
  </si>
  <si>
    <t>Nickel</t>
  </si>
  <si>
    <t>Graphite</t>
  </si>
  <si>
    <t>Lithium</t>
  </si>
  <si>
    <t>Other [specify below]</t>
  </si>
  <si>
    <t>B114</t>
    <phoneticPr fontId="86" type="noConversion"/>
  </si>
  <si>
    <t xml:space="preserve">2) Does any of the specified mineral/metal remain in the product(s)? </t>
    <phoneticPr fontId="86"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</si>
  <si>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</si>
  <si>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</si>
  <si>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</si>
  <si>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</si>
  <si>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</si>
  <si>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</si>
  <si>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</si>
  <si>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</si>
  <si>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</si>
  <si>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</si>
  <si>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</si>
  <si>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</si>
  <si>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</si>
  <si>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</si>
  <si>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</si>
  <si>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</si>
  <si>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</si>
  <si>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</si>
  <si>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</si>
  <si>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</si>
  <si>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</si>
  <si>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</si>
  <si>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</si>
  <si>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</si>
  <si>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</si>
  <si>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</si>
  <si>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</si>
  <si>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</si>
  <si>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</si>
  <si>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</si>
  <si>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</si>
  <si>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</si>
  <si>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</si>
  <si>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</si>
  <si>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</si>
  <si>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</si>
  <si>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</si>
  <si>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</si>
  <si>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</si>
  <si>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</si>
  <si>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</si>
  <si>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</si>
  <si>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</si>
  <si>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</si>
  <si>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</si>
  <si>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</si>
  <si>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</si>
  <si>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</si>
  <si>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</si>
  <si>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</si>
  <si>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</si>
  <si>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</si>
  <si>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</si>
  <si>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</si>
  <si>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</si>
  <si>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</si>
  <si>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</si>
  <si>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</si>
  <si>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</si>
  <si>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</si>
  <si>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</si>
  <si>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</si>
  <si>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</si>
  <si>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</si>
  <si>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</si>
  <si>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</si>
  <si>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</si>
  <si>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</si>
  <si>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</si>
  <si>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</si>
  <si>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</si>
  <si>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</si>
  <si>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</si>
  <si>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</si>
  <si>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</si>
  <si>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</si>
  <si>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</si>
  <si>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</si>
  <si>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</si>
  <si>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</si>
  <si>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</si>
  <si>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</si>
  <si>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</si>
  <si>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</si>
  <si>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</si>
  <si>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</si>
  <si>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</si>
  <si>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</si>
  <si>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</si>
  <si>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</si>
  <si>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</si>
  <si>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</si>
  <si>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</si>
  <si>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</si>
  <si>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</si>
  <si>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</si>
  <si>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</si>
  <si>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</si>
  <si>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</si>
  <si>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</si>
  <si>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</si>
  <si>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</si>
  <si>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</si>
  <si>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</si>
  <si>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</si>
  <si>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</si>
  <si>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</si>
  <si>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</si>
  <si>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</si>
  <si>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</si>
  <si>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</si>
  <si>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</si>
  <si>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</si>
  <si>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</si>
  <si>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</si>
  <si>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</si>
  <si>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</si>
  <si>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</si>
  <si>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</si>
  <si>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</si>
  <si>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</si>
  <si>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</si>
  <si>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</si>
  <si>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</si>
  <si>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</si>
  <si>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</si>
  <si>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</si>
  <si>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</si>
  <si>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</si>
  <si>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</si>
  <si>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</si>
  <si>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</si>
  <si>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</si>
  <si>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</si>
  <si>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</si>
  <si>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</si>
  <si>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</si>
  <si>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</si>
  <si>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</si>
  <si>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</si>
  <si>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</si>
  <si>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</si>
  <si>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</si>
  <si>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</si>
  <si>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</si>
  <si>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</si>
  <si>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</si>
  <si>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</si>
  <si>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</si>
  <si>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</si>
  <si>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</si>
  <si>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</si>
  <si>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</si>
  <si>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</si>
  <si>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</si>
  <si>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</si>
  <si>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</si>
  <si>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</si>
  <si>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</si>
  <si>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</si>
  <si>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</si>
  <si>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</si>
  <si>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</si>
  <si>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</si>
  <si>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</si>
  <si>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</si>
  <si>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</si>
  <si>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</si>
  <si>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</si>
  <si>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</si>
  <si>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</si>
  <si>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</si>
  <si>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</si>
  <si>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</si>
  <si>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</si>
  <si>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</si>
  <si>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</si>
  <si>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</si>
  <si>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</si>
  <si>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</si>
  <si>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</si>
  <si>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</si>
  <si>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</si>
  <si>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</si>
  <si>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</si>
  <si>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</si>
  <si>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</si>
  <si>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</si>
  <si>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</si>
  <si>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</si>
  <si>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</si>
  <si>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</si>
  <si>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</si>
  <si>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</si>
  <si>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</si>
  <si>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</si>
  <si>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</si>
  <si>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</si>
  <si>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</si>
  <si>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</si>
  <si>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</si>
  <si>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</si>
  <si>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</si>
  <si>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</si>
  <si>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</si>
  <si>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</si>
  <si>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</si>
  <si>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</si>
  <si>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</si>
  <si>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</si>
  <si>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</si>
  <si>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</si>
  <si>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</si>
  <si>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</si>
  <si>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</si>
  <si>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</si>
  <si>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</si>
  <si>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</si>
  <si>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</si>
  <si>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</si>
  <si>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</si>
  <si>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</si>
  <si>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</si>
  <si>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</si>
  <si>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</si>
  <si>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</si>
  <si>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</si>
  <si>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</si>
  <si>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</si>
  <si>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</si>
  <si>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</si>
  <si>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</si>
  <si>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</si>
  <si>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</si>
  <si>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</si>
  <si>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</si>
  <si>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</si>
  <si>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</si>
  <si>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</si>
  <si>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</si>
  <si>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</si>
  <si>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</si>
  <si>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</si>
  <si>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</si>
  <si>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</si>
  <si>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</si>
  <si>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</si>
  <si>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</si>
  <si>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</si>
  <si>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</si>
  <si>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</si>
  <si>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</si>
  <si>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</si>
  <si>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</si>
  <si>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</si>
  <si>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</si>
  <si>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</si>
  <si>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</si>
  <si>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</si>
  <si>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</si>
  <si>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</si>
  <si>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</si>
  <si>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</si>
  <si>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</si>
  <si>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</si>
  <si>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</si>
  <si>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</si>
  <si>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</si>
  <si>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6" type="noConversion"/>
  </si>
  <si>
    <t>100%</t>
    <phoneticPr fontId="115"/>
  </si>
  <si>
    <t xml:space="preserve">Provide contact name in Declaration tab cell D19 </t>
    <phoneticPr fontId="86" type="noConversion"/>
  </si>
  <si>
    <t>Provide a phone number for contact in Declaration tab cell D21</t>
    <phoneticPr fontId="86" type="noConversion"/>
  </si>
  <si>
    <t>Provide authorized company representative contact name in Declaration tab cell D22</t>
    <phoneticPr fontId="86" type="noConversion"/>
  </si>
  <si>
    <t>Provide an email for authorized company representative on Declaration tab cell D24</t>
    <phoneticPr fontId="86" type="noConversion"/>
  </si>
  <si>
    <t>Provide date the form was completed on Declaration tab cell D26</t>
    <phoneticPr fontId="86" type="noConversion"/>
  </si>
  <si>
    <t>Declare if specified mineral is intentionally added to your products on Declaration tab cell D30</t>
    <phoneticPr fontId="86" type="noConversion"/>
  </si>
  <si>
    <t>J25</t>
    <phoneticPr fontId="86" type="noConversion"/>
  </si>
  <si>
    <t>J26</t>
    <phoneticPr fontId="86" type="noConversion"/>
  </si>
  <si>
    <t>J19</t>
    <phoneticPr fontId="86" type="noConversion"/>
  </si>
  <si>
    <t>Declare if specified mineral is intentionally added to your products on Declaration tab cell D31</t>
    <phoneticPr fontId="86" type="noConversion"/>
  </si>
  <si>
    <t>Declare if specified mineral is intentionally added to your products on Declaration tab cell D32</t>
    <phoneticPr fontId="86" type="noConversion"/>
  </si>
  <si>
    <t>Declare if specified mineral is intentionally added to your products on Declaration tab cell D33</t>
    <phoneticPr fontId="86" type="noConversion"/>
  </si>
  <si>
    <t>Declare if specified mineral is intentionally added to your products on Declaration tab cell D34</t>
    <phoneticPr fontId="86" type="noConversion"/>
  </si>
  <si>
    <t>Declare if specified mineral is intentionally added to your products on Declaration tab cell D35</t>
    <phoneticPr fontId="86" type="noConversion"/>
  </si>
  <si>
    <t>Declare if specified mineral is necessary to the production of your products and contained within the finished products declared in Declaration tab cell D42</t>
    <phoneticPr fontId="86" type="noConversion"/>
  </si>
  <si>
    <t>Declare if specified mineral is necessary to the production of your products and contained within the finished products declared in Declaration tab cell D43</t>
    <phoneticPr fontId="86" type="noConversion"/>
  </si>
  <si>
    <t>J30</t>
    <phoneticPr fontId="86" type="noConversion"/>
  </si>
  <si>
    <t>J31</t>
    <phoneticPr fontId="86" type="noConversion"/>
  </si>
  <si>
    <t>J32</t>
    <phoneticPr fontId="86" type="noConversion"/>
  </si>
  <si>
    <t>J33</t>
    <phoneticPr fontId="86" type="noConversion"/>
  </si>
  <si>
    <t>J34</t>
    <phoneticPr fontId="86" type="noConversion"/>
  </si>
  <si>
    <t>J35</t>
    <phoneticPr fontId="86" type="noConversion"/>
  </si>
  <si>
    <t>J36</t>
    <phoneticPr fontId="86" type="noConversion"/>
  </si>
  <si>
    <t>J37</t>
    <phoneticPr fontId="86" type="noConversion"/>
  </si>
  <si>
    <t>Declare if specified mineral is necessary to the production of your products and contained within the finished products declared in Declaration tab cell D44</t>
    <phoneticPr fontId="86" type="noConversion"/>
  </si>
  <si>
    <t>Declare if specified mineral is necessary to the production of your products and contained within the finished products declared in Declaration tab cell D45</t>
    <phoneticPr fontId="86" type="noConversion"/>
  </si>
  <si>
    <t>Declare if specified mineral is necessary to the production of your products and contained within the finished products declared in Declaration tab cell D46</t>
    <phoneticPr fontId="86" type="noConversion"/>
  </si>
  <si>
    <t>Declare if specified mineral is necessary to the production of your products and contained within the finished products declared in Declaration tab cell D47</t>
    <phoneticPr fontId="86" type="noConversion"/>
  </si>
  <si>
    <t>J39</t>
    <phoneticPr fontId="86" type="noConversion"/>
  </si>
  <si>
    <t>J40</t>
    <phoneticPr fontId="86" type="noConversion"/>
  </si>
  <si>
    <t>Provide at least 1 mineral/metal in Declaration tab cells D12 - G13</t>
    <phoneticPr fontId="86" type="noConversion"/>
  </si>
  <si>
    <t>J41</t>
    <phoneticPr fontId="86" type="noConversion"/>
  </si>
  <si>
    <t>J42</t>
    <phoneticPr fontId="86" type="noConversion"/>
  </si>
  <si>
    <t>J43</t>
    <phoneticPr fontId="86" type="noConversion"/>
  </si>
  <si>
    <t>J44</t>
    <phoneticPr fontId="86" type="noConversion"/>
  </si>
  <si>
    <t>J45</t>
    <phoneticPr fontId="86" type="noConversion"/>
  </si>
  <si>
    <t>J46</t>
    <phoneticPr fontId="86" type="noConversion"/>
  </si>
  <si>
    <t>J47</t>
    <phoneticPr fontId="86" type="noConversion"/>
  </si>
  <si>
    <t>J48</t>
    <phoneticPr fontId="86" type="noConversion"/>
  </si>
  <si>
    <t>J50</t>
    <phoneticPr fontId="86" type="noConversion"/>
  </si>
  <si>
    <t>J51</t>
    <phoneticPr fontId="86" type="noConversion"/>
  </si>
  <si>
    <t>J52</t>
    <phoneticPr fontId="86" type="noConversion"/>
  </si>
  <si>
    <t>J53</t>
    <phoneticPr fontId="86" type="noConversion"/>
  </si>
  <si>
    <t>J54</t>
    <phoneticPr fontId="86" type="noConversion"/>
  </si>
  <si>
    <t>J55</t>
    <phoneticPr fontId="86" type="noConversion"/>
  </si>
  <si>
    <t>J56</t>
    <phoneticPr fontId="86" type="noConversion"/>
  </si>
  <si>
    <t>J57</t>
    <phoneticPr fontId="86" type="noConversion"/>
  </si>
  <si>
    <t>J58</t>
    <phoneticPr fontId="86" type="noConversion"/>
  </si>
  <si>
    <t>J59</t>
    <phoneticPr fontId="86" type="noConversion"/>
  </si>
  <si>
    <t>J61</t>
    <phoneticPr fontId="86" type="noConversion"/>
  </si>
  <si>
    <t>J62</t>
    <phoneticPr fontId="86" type="noConversion"/>
  </si>
  <si>
    <t>J63</t>
    <phoneticPr fontId="86" type="noConversion"/>
  </si>
  <si>
    <t>J64</t>
    <phoneticPr fontId="86" type="noConversion"/>
  </si>
  <si>
    <t>J65</t>
    <phoneticPr fontId="86" type="noConversion"/>
  </si>
  <si>
    <t>J66</t>
    <phoneticPr fontId="86" type="noConversion"/>
  </si>
  <si>
    <t>J67</t>
    <phoneticPr fontId="86" type="noConversion"/>
  </si>
  <si>
    <t>J68</t>
    <phoneticPr fontId="86" type="noConversion"/>
  </si>
  <si>
    <t>J69</t>
    <phoneticPr fontId="86" type="noConversion"/>
  </si>
  <si>
    <t>J70</t>
    <phoneticPr fontId="86" type="noConversion"/>
  </si>
  <si>
    <t>J72</t>
    <phoneticPr fontId="86" type="noConversion"/>
  </si>
  <si>
    <t>J74</t>
    <phoneticPr fontId="86" type="noConversion"/>
  </si>
  <si>
    <t>J76</t>
    <phoneticPr fontId="86" type="noConversion"/>
  </si>
  <si>
    <t>J77</t>
    <phoneticPr fontId="86" type="noConversion"/>
  </si>
  <si>
    <t>J78</t>
    <phoneticPr fontId="86" type="noConversion"/>
  </si>
  <si>
    <t>J79</t>
    <phoneticPr fontId="86" type="noConversion"/>
  </si>
  <si>
    <t>J80</t>
    <phoneticPr fontId="86" type="noConversion"/>
  </si>
  <si>
    <t>J81</t>
    <phoneticPr fontId="86" type="noConversion"/>
  </si>
  <si>
    <t>J83</t>
    <phoneticPr fontId="86" type="noConversion"/>
  </si>
  <si>
    <t>J84</t>
    <phoneticPr fontId="86" type="noConversion"/>
  </si>
  <si>
    <t>J85</t>
    <phoneticPr fontId="86" type="noConversion"/>
  </si>
  <si>
    <t>J86</t>
    <phoneticPr fontId="86" type="noConversion"/>
  </si>
  <si>
    <t>J87</t>
    <phoneticPr fontId="86" type="noConversion"/>
  </si>
  <si>
    <t>J88</t>
    <phoneticPr fontId="86" type="noConversion"/>
  </si>
  <si>
    <t>J89</t>
    <phoneticPr fontId="86" type="noConversion"/>
  </si>
  <si>
    <t>J90</t>
    <phoneticPr fontId="86" type="noConversion"/>
  </si>
  <si>
    <t>J91</t>
    <phoneticPr fontId="86" type="noConversion"/>
  </si>
  <si>
    <t>J92</t>
    <phoneticPr fontId="86" type="noConversion"/>
  </si>
  <si>
    <t>J94</t>
    <phoneticPr fontId="86"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</si>
  <si>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6" type="noConversion"/>
  </si>
  <si>
    <t>Answer if your company has made your responsible minerals sourcing policy publically available on your website on the Declaration tab cell D117</t>
    <phoneticPr fontId="86" type="noConversion"/>
  </si>
  <si>
    <t>J95</t>
    <phoneticPr fontId="86" type="noConversion"/>
  </si>
  <si>
    <t>J96</t>
    <phoneticPr fontId="86" type="noConversion"/>
  </si>
  <si>
    <t>J111</t>
    <phoneticPr fontId="86"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</si>
  <si>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</si>
  <si>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6" type="noConversion"/>
  </si>
  <si>
    <t>J98</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</si>
  <si>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6" type="noConversion"/>
  </si>
  <si>
    <t>J99</t>
    <phoneticPr fontId="86" type="noConversion"/>
  </si>
  <si>
    <t>J100</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</si>
  <si>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6" type="noConversion"/>
  </si>
  <si>
    <t>J101</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</si>
  <si>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6" type="noConversion"/>
  </si>
  <si>
    <t>J102</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</si>
  <si>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6" type="noConversion"/>
  </si>
  <si>
    <t>J103</t>
    <phoneticPr fontId="86"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</si>
  <si>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6" type="noConversion"/>
  </si>
  <si>
    <t>J104</t>
    <phoneticPr fontId="86" type="noConversion"/>
  </si>
  <si>
    <t>J105</t>
    <phoneticPr fontId="86" type="noConversion"/>
  </si>
  <si>
    <t>J106</t>
    <phoneticPr fontId="86" type="noConversion"/>
  </si>
  <si>
    <t>J107</t>
    <phoneticPr fontId="86" type="noConversion"/>
  </si>
  <si>
    <t>Answer if you have implemented due diligence measures for responsible sourcing on Declaration tab cell D131</t>
    <phoneticPr fontId="86" type="noConversion"/>
  </si>
  <si>
    <t>J108</t>
    <phoneticPr fontId="86" type="noConversion"/>
  </si>
  <si>
    <t>J109</t>
    <phoneticPr fontId="86" type="noConversion"/>
  </si>
  <si>
    <t>J110</t>
    <phoneticPr fontId="86" type="noConversion"/>
  </si>
  <si>
    <t>Answer if you verify responses from your suppliers against your company's expectations on Declaration tab cell D135</t>
    <phoneticPr fontId="86" type="noConversion"/>
  </si>
  <si>
    <t>Answer if your verification process includes corrective action management on Declaration tab cell D137</t>
    <phoneticPr fontId="86" type="noConversion"/>
  </si>
  <si>
    <t>J112</t>
    <phoneticPr fontId="86" type="noConversion"/>
  </si>
  <si>
    <t>If applicable, provide 1 or more Products or Item Numbers this declaration applies to. From Declaration tab select hyperlink in cell D11 to enter Product List tab</t>
    <phoneticPr fontId="86" type="noConversion"/>
  </si>
  <si>
    <t>Answer if you conduct specified mineral(s) supply chain surveys on the declaration tab cell D133</t>
    <phoneticPr fontId="86"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</si>
  <si>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6" type="noConversion"/>
  </si>
  <si>
    <t>J114</t>
    <phoneticPr fontId="86" type="noConversion"/>
  </si>
  <si>
    <t>J115</t>
    <phoneticPr fontId="86" type="noConversion"/>
  </si>
  <si>
    <t>J116</t>
    <phoneticPr fontId="86" type="noConversion"/>
  </si>
  <si>
    <t>J117</t>
    <phoneticPr fontId="86" type="noConversion"/>
  </si>
  <si>
    <t>J118</t>
    <phoneticPr fontId="86" type="noConversion"/>
  </si>
  <si>
    <t>J119</t>
    <phoneticPr fontId="86" type="noConversion"/>
  </si>
  <si>
    <t>Provide a valid email for contact in Declaration tab cell D20</t>
    <phoneticPr fontId="86" type="noConversion"/>
  </si>
  <si>
    <t>Declare if specified mineral used within the scope of products declared within this survey response originated from a conflict-affected and high-risk area on the Declaration tab cell D54</t>
    <phoneticPr fontId="86" type="noConversion"/>
  </si>
  <si>
    <t>Declare if specified mineral used within the scope of products declared within this survey response originated from a conflict-affected and high-risk area on the Declaration tab cell D55</t>
    <phoneticPr fontId="86" type="noConversion"/>
  </si>
  <si>
    <t>Declare if specified mineral used within the scope of products declared within this survey response originated from a conflict-affected and high-risk area on the Declaration tab cell D56</t>
    <phoneticPr fontId="86" type="noConversion"/>
  </si>
  <si>
    <t>Declare if specified mineral used within the scope of products declared within this survey response originated from a conflict-affected and high-risk area on the Declaration tab cell D57</t>
    <phoneticPr fontId="86" type="noConversion"/>
  </si>
  <si>
    <t>Declare if specified mineral used within the scope of products declared within this survey response originated from a conflict-affected and high-risk area on the Declaration tab cell D58</t>
    <phoneticPr fontId="86" type="noConversion"/>
  </si>
  <si>
    <t>Declare if specified mineral used within the scope of products declared within this survey response originated from a conflict-affected and high-risk area on the Declaration tab cell D59</t>
    <phoneticPr fontId="86" type="noConversion"/>
  </si>
  <si>
    <t>Declare if specified mineral used within the scope of products declared within this survey response originated entirely from a recycled or scrap source on the Declaration tab cell D66</t>
    <phoneticPr fontId="86" type="noConversion"/>
  </si>
  <si>
    <t>Declare if specified mineral used within the scope of products declared within this survey response originated entirely from a recycled or scrap source on the Declaration tab cell D67</t>
    <phoneticPr fontId="86" type="noConversion"/>
  </si>
  <si>
    <t>Declare if specified mineral used within the scope of products declared within this survey response originated entirely from a recycled or scrap source on the Declaration tab cell D68</t>
    <phoneticPr fontId="86" type="noConversion"/>
  </si>
  <si>
    <t>Declare if specified mineral used within the scope of products declared within this survey response originated entirely from a recycled or scrap source on the Declaration tab cell D69</t>
    <phoneticPr fontId="86" type="noConversion"/>
  </si>
  <si>
    <t>Declare if specified mineral used within the scope of products declared within this survey response originated entirely from a recycled or scrap source on the Declaration tab cell D70</t>
    <phoneticPr fontId="86" type="noConversion"/>
  </si>
  <si>
    <t>Declare if specified mineral used within the scope of products declared within this survey response originated entirely from a recycled or scrap source on the Declaration tab cell D71</t>
    <phoneticPr fontId="86" type="noConversion"/>
  </si>
  <si>
    <t>Provide % of completeness of supplier's smelter information on Declaration tab cell D78</t>
    <phoneticPr fontId="86" type="noConversion"/>
  </si>
  <si>
    <t>Provide % of completeness of supplier's smelter information on Declaration tab cell D79</t>
    <phoneticPr fontId="86" type="noConversion"/>
  </si>
  <si>
    <t>Provide % of completeness of supplier's smelter information on Declaration tab cell D80</t>
    <phoneticPr fontId="86" type="noConversion"/>
  </si>
  <si>
    <t>Provide % of completeness of supplier's smelter information on Declaration tab cell D81</t>
    <phoneticPr fontId="86" type="noConversion"/>
  </si>
  <si>
    <t>Provide % of completeness of supplier's smelter information on Declaration tab cell D82</t>
    <phoneticPr fontId="86" type="noConversion"/>
  </si>
  <si>
    <t>Provide % of completeness of supplier's smelter information on Declaration tab cell D83</t>
    <phoneticPr fontId="86" type="noConversion"/>
  </si>
  <si>
    <t>Declare if all smelter names have been provided in this survey response under the scope of products declared on the Declaration tab cell D90</t>
    <phoneticPr fontId="86" type="noConversion"/>
  </si>
  <si>
    <t>Declare if all smelter names have been provided in this survey response under the scope of products declared on the Declaration tab cell D91</t>
    <phoneticPr fontId="86" type="noConversion"/>
  </si>
  <si>
    <t>Declare if all smelter names have been provided in this survey response under the scope of products declared on the Declaration tab cell D92</t>
    <phoneticPr fontId="86" type="noConversion"/>
  </si>
  <si>
    <t>Declare if all smelter names have been provided in this survey response under the scope of products declared on the Declaration tab cell D93</t>
    <phoneticPr fontId="86" type="noConversion"/>
  </si>
  <si>
    <t>Declare if all smelter names have been provided in this survey response under the scope of products declared on the Declaration tab cell D94</t>
    <phoneticPr fontId="86" type="noConversion"/>
  </si>
  <si>
    <t>Declare if all smelter names have been provided in this survey response under the scope of products declared on the Declaration tab cell D95</t>
    <phoneticPr fontId="86" type="noConversion"/>
  </si>
  <si>
    <t>Declare if all applicable specified mineral smelter information has been provided on Declaration tab cell D102</t>
    <phoneticPr fontId="86" type="noConversion"/>
  </si>
  <si>
    <t>Declare if all applicable specified mineral smelter information has been provided on Declaration tab cell D103</t>
    <phoneticPr fontId="86" type="noConversion"/>
  </si>
  <si>
    <t>Declare if all applicable specified mineral smelter information has been provided on Declaration tab cell D104</t>
    <phoneticPr fontId="86" type="noConversion"/>
  </si>
  <si>
    <t>Declare if all applicable specified mineral smelter information has been provided on Declaration tab cell D105</t>
    <phoneticPr fontId="86" type="noConversion"/>
  </si>
  <si>
    <t>Declare if all applicable specified mineral smelter information has been provided on Declaration tab cell D106</t>
    <phoneticPr fontId="86" type="noConversion"/>
  </si>
  <si>
    <t>Declare if all applicable specified mineral smelter information has been provided on Declaration tab cell D107</t>
    <phoneticPr fontId="86" type="noConversion"/>
  </si>
  <si>
    <t>J73</t>
    <phoneticPr fontId="86" type="noConversion"/>
  </si>
  <si>
    <t>J75</t>
    <phoneticPr fontId="86"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</si>
  <si>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</si>
  <si>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</si>
  <si>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</si>
  <si>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</si>
  <si>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</si>
  <si>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</si>
  <si>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</si>
  <si>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</si>
  <si>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</si>
  <si>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</si>
  <si>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</si>
  <si>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</si>
  <si>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</si>
  <si>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</si>
  <si>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</si>
  <si>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</si>
  <si>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</si>
  <si>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</si>
  <si>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</si>
  <si>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</si>
  <si>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</si>
  <si>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</si>
  <si>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</si>
  <si>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</si>
  <si>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</si>
  <si>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</si>
  <si>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</si>
  <si>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</si>
  <si>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</si>
  <si>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</si>
  <si>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</si>
  <si>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</si>
  <si>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</si>
  <si>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</si>
  <si>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</si>
  <si>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</si>
  <si>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</si>
  <si>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</si>
  <si>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</si>
  <si>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</si>
  <si>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</si>
  <si>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</si>
  <si>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</si>
  <si>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</si>
  <si>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</si>
  <si>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</si>
  <si>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</si>
  <si>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</si>
  <si>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</si>
  <si>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</si>
  <si>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</si>
  <si>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</si>
  <si>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</si>
  <si>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</si>
  <si>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</si>
  <si>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</si>
  <si>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</si>
  <si>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</si>
  <si>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</si>
  <si>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</si>
  <si>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</si>
  <si>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</si>
  <si>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</si>
  <si>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</si>
  <si>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</si>
  <si>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</si>
  <si>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</si>
  <si>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</si>
  <si>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</si>
  <si>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</si>
  <si>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</si>
  <si>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</si>
  <si>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</si>
  <si>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</si>
  <si>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</si>
  <si>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</si>
  <si>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</si>
  <si>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</si>
  <si>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6"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</si>
  <si>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</si>
  <si>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</si>
  <si>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</si>
  <si>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</si>
  <si>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</si>
  <si>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</si>
  <si>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</si>
  <si>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</si>
  <si>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</si>
  <si>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</si>
  <si>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</si>
  <si>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</si>
  <si>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</si>
  <si>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</si>
  <si>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</si>
  <si>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</si>
  <si>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</si>
  <si>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</si>
  <si>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</si>
  <si>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</si>
  <si>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</si>
  <si>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</si>
  <si>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</si>
  <si>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</si>
  <si>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</si>
  <si>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</si>
  <si>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</si>
  <si>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</si>
  <si>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</si>
  <si>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</si>
  <si>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</si>
  <si>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</si>
  <si>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</si>
  <si>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</si>
  <si>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</si>
  <si>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</si>
  <si>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</si>
  <si>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</si>
  <si>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</si>
  <si>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</si>
  <si>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</si>
  <si>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</si>
  <si>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</si>
  <si>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</si>
  <si>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</si>
  <si>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</si>
  <si>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</si>
  <si>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</si>
  <si>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</si>
  <si>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</si>
  <si>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</si>
  <si>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</si>
  <si>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</si>
  <si>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</si>
  <si>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</si>
  <si>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</si>
  <si>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</si>
  <si>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</si>
  <si>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</si>
  <si>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</si>
  <si>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</si>
  <si>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</si>
  <si>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</si>
  <si>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</si>
  <si>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</si>
  <si>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</si>
  <si>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</si>
  <si>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</si>
  <si>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</si>
  <si>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</si>
  <si>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</si>
  <si>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</si>
  <si>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</si>
  <si>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</si>
  <si>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</si>
  <si>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</si>
  <si>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</si>
  <si>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</si>
  <si>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</si>
  <si>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</si>
  <si>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</si>
  <si>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</si>
  <si>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</si>
  <si>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</si>
  <si>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</si>
  <si>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</si>
  <si>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</si>
  <si>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</si>
  <si>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</si>
  <si>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</si>
  <si>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</si>
  <si>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</si>
  <si>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</si>
  <si>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</si>
  <si>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</si>
  <si>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</si>
  <si>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</si>
  <si>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</si>
  <si>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</si>
  <si>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</si>
  <si>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</si>
  <si>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</si>
  <si>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</si>
  <si>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</si>
  <si>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</si>
  <si>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</si>
  <si>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</si>
  <si>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</si>
  <si>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</si>
  <si>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</si>
  <si>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</si>
  <si>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</si>
  <si>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</si>
  <si>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</si>
  <si>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</si>
  <si>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</si>
  <si>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</si>
  <si>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</si>
  <si>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</si>
  <si>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</si>
  <si>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</si>
  <si>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</si>
  <si>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</si>
  <si>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</si>
  <si>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</si>
  <si>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</si>
  <si>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</si>
  <si>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</si>
  <si>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</si>
  <si>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</si>
  <si>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</si>
  <si>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</si>
  <si>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</si>
  <si>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</si>
  <si>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</si>
  <si>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</si>
  <si>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</si>
  <si>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</si>
  <si>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</si>
  <si>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</si>
  <si>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</si>
  <si>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</si>
  <si>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</si>
  <si>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</si>
  <si>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</si>
  <si>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</si>
  <si>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</si>
  <si>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</si>
  <si>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</si>
  <si>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</si>
  <si>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</si>
  <si>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</si>
  <si>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</si>
  <si>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</si>
  <si>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</si>
  <si>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</si>
  <si>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</si>
  <si>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</si>
  <si>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</si>
  <si>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</si>
  <si>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</si>
  <si>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</si>
  <si>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</si>
  <si>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</si>
  <si>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</si>
  <si>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</si>
  <si>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</si>
  <si>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</si>
  <si>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</si>
  <si>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</si>
  <si>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</si>
  <si>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</si>
  <si>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</si>
  <si>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</si>
  <si>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</si>
  <si>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</si>
  <si>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</si>
  <si>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</si>
  <si>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</si>
  <si>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</si>
  <si>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</si>
  <si>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</si>
  <si>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</si>
  <si>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</si>
  <si>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</si>
  <si>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</si>
  <si>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</si>
  <si>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</si>
  <si>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</si>
  <si>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</si>
  <si>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</si>
  <si>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</si>
  <si>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</si>
  <si>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</si>
  <si>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</si>
  <si>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</si>
  <si>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</si>
  <si>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</si>
  <si>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</si>
  <si>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</si>
  <si>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</si>
  <si>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</si>
  <si>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</si>
  <si>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</si>
  <si>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</si>
  <si>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</si>
  <si>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</si>
  <si>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</si>
  <si>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</si>
  <si>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</si>
  <si>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</si>
  <si>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</si>
  <si>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</si>
  <si>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</si>
  <si>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</si>
  <si>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</si>
  <si>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</si>
  <si>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</si>
  <si>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</si>
  <si>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</si>
  <si>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</si>
  <si>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</si>
  <si>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</si>
  <si>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</si>
  <si>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</si>
  <si>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</si>
  <si>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</si>
  <si>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</si>
  <si>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</si>
  <si>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</si>
  <si>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</si>
  <si>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</si>
  <si>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</si>
  <si>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</si>
  <si>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</si>
  <si>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</si>
  <si>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</si>
  <si>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</si>
  <si>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</si>
  <si>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</si>
  <si>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</si>
  <si>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</si>
  <si>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</si>
  <si>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</si>
  <si>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</si>
  <si>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</si>
  <si>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</si>
  <si>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</si>
  <si>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</si>
  <si>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</si>
  <si>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</si>
  <si>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</si>
  <si>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</si>
  <si>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</si>
  <si>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</si>
  <si>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</si>
  <si>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</si>
  <si>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</si>
  <si>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</si>
  <si>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</si>
  <si>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</si>
  <si>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</si>
  <si>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</si>
  <si>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</si>
  <si>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</si>
  <si>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</si>
  <si>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</si>
  <si>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</si>
  <si>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</si>
  <si>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</si>
  <si>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</si>
  <si>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</si>
  <si>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</si>
  <si>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</si>
  <si>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</si>
  <si>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</si>
  <si>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</si>
  <si>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</si>
  <si>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</si>
  <si>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</si>
  <si>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</si>
  <si>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</si>
  <si>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</si>
  <si>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</si>
  <si>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</si>
  <si>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</si>
  <si>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</si>
  <si>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</si>
  <si>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</si>
  <si>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</si>
  <si>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</si>
  <si>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</si>
  <si>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</si>
  <si>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</si>
  <si>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</si>
  <si>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</si>
  <si>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</si>
  <si>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</si>
  <si>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</si>
  <si>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</si>
  <si>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</si>
  <si>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</si>
  <si>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</si>
  <si>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</si>
  <si>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</si>
  <si>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</si>
  <si>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</si>
  <si>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</si>
  <si>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</si>
  <si>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</si>
  <si>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</si>
  <si>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</si>
  <si>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</si>
  <si>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</si>
  <si>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</si>
  <si>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</si>
  <si>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</si>
  <si>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</si>
  <si>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</si>
  <si>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</si>
  <si>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</si>
  <si>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</si>
  <si>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</si>
  <si>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</si>
  <si>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</si>
  <si>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</si>
  <si>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</si>
  <si>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</si>
  <si>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</si>
  <si>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</si>
  <si>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</si>
  <si>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</si>
  <si>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</si>
  <si>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</si>
  <si>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</si>
  <si>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</si>
  <si>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</si>
  <si>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</si>
  <si>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</si>
  <si>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</si>
  <si>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</si>
  <si>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</si>
  <si>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</si>
  <si>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</si>
  <si>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</si>
  <si>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</si>
  <si>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</si>
  <si>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</si>
  <si>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</si>
  <si>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</si>
  <si>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</si>
  <si>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</si>
  <si>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</si>
  <si>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</si>
  <si>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</si>
  <si>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</si>
  <si>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</si>
  <si>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</si>
  <si>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</si>
  <si>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</si>
  <si>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</si>
  <si>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</si>
  <si>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</si>
  <si>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</si>
  <si>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</si>
  <si>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</si>
  <si>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</si>
  <si>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</si>
  <si>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</si>
  <si>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</si>
  <si>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</si>
  <si>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</si>
  <si>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</si>
  <si>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</si>
  <si>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</si>
  <si>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</si>
  <si>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</si>
  <si>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</si>
  <si>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</si>
  <si>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</si>
  <si>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</si>
  <si>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</si>
  <si>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</si>
  <si>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</si>
  <si>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</si>
  <si>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</si>
  <si>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</si>
  <si>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</si>
  <si>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</si>
  <si>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</si>
  <si>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</si>
  <si>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</si>
  <si>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</si>
  <si>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</si>
  <si>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</si>
  <si>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</si>
  <si>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</si>
  <si>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</si>
  <si>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</si>
  <si>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</si>
  <si>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</si>
  <si>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</si>
  <si>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</si>
  <si>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</si>
  <si>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</si>
  <si>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</si>
  <si>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</si>
  <si>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</si>
  <si>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</si>
  <si>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</si>
  <si>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</si>
  <si>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</si>
  <si>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</si>
  <si>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</si>
  <si>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</si>
  <si>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</si>
  <si>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</si>
  <si>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</si>
  <si>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</si>
  <si>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</si>
  <si>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</si>
  <si>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</si>
  <si>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</si>
  <si>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</si>
  <si>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</si>
  <si>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</si>
  <si>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</si>
  <si>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</si>
  <si>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</si>
  <si>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</si>
  <si>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</si>
  <si>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</si>
  <si>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</si>
  <si>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</si>
  <si>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</si>
  <si>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</si>
  <si>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</si>
  <si>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</si>
  <si>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</si>
  <si>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</si>
  <si>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</si>
  <si>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</si>
  <si>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</si>
  <si>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</si>
  <si>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</si>
  <si>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</si>
  <si>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</si>
  <si>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</si>
  <si>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</si>
  <si>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</si>
  <si>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</si>
  <si>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</si>
  <si>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</si>
  <si>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</si>
  <si>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</si>
  <si>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</si>
  <si>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</si>
  <si>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</si>
  <si>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</si>
  <si>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</si>
  <si>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</si>
  <si>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</si>
  <si>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</si>
  <si>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</si>
  <si>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</si>
  <si>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</si>
  <si>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</si>
  <si>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</si>
  <si>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</si>
  <si>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</si>
  <si>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</si>
  <si>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</si>
  <si>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</si>
  <si>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</si>
  <si>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</si>
  <si>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</si>
  <si>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</si>
  <si>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</si>
  <si>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</si>
  <si>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</si>
  <si>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</si>
  <si>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</si>
  <si>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</si>
  <si>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</si>
  <si>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</si>
  <si>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</si>
  <si>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</si>
  <si>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</si>
  <si>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</si>
  <si>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</si>
  <si>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</si>
  <si>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</si>
  <si>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</si>
  <si>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</si>
  <si>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</si>
  <si>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</si>
  <si>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</si>
  <si>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</si>
  <si>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</si>
  <si>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</si>
  <si>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</si>
  <si>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</si>
  <si>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</si>
  <si>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</si>
  <si>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</si>
  <si>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</si>
  <si>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</si>
  <si>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</si>
  <si>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</si>
  <si>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</si>
  <si>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</si>
  <si>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</si>
  <si>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</si>
  <si>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</si>
  <si>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</si>
  <si>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</si>
  <si>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</si>
  <si>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</si>
  <si>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</si>
  <si>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</si>
  <si>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</si>
  <si>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</si>
  <si>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</si>
  <si>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</si>
  <si>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</si>
  <si>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</si>
  <si>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</si>
  <si>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</si>
  <si>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</si>
  <si>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</si>
  <si>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</si>
  <si>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</si>
  <si>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</si>
  <si>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</si>
  <si>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</si>
  <si>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</si>
  <si>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</si>
  <si>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</si>
  <si>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</si>
  <si>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</si>
  <si>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</si>
  <si>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</si>
  <si>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</si>
  <si>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</si>
  <si>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</si>
  <si>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</si>
  <si>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</si>
  <si>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</si>
  <si>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</si>
  <si>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</si>
  <si>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</si>
  <si>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</si>
  <si>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</si>
  <si>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</si>
  <si>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</si>
  <si>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</si>
  <si>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</si>
  <si>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</si>
  <si>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</si>
  <si>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</si>
  <si>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</si>
  <si>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</si>
  <si>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</si>
  <si>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</si>
  <si>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</si>
  <si>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</si>
  <si>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</si>
  <si>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</si>
  <si>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</si>
  <si>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</si>
  <si>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</si>
  <si>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</si>
  <si>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</si>
  <si>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</si>
  <si>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</si>
  <si>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</si>
  <si>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</si>
  <si>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</si>
  <si>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</si>
  <si>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</si>
  <si>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</si>
  <si>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</si>
  <si>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</si>
  <si>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</si>
  <si>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</si>
  <si>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</si>
  <si>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</si>
  <si>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</si>
  <si>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</si>
  <si>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</si>
  <si>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</si>
  <si>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</si>
  <si>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</si>
  <si>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</si>
  <si>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</si>
  <si>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</si>
  <si>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</si>
  <si>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</si>
  <si>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</si>
  <si>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</si>
  <si>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</si>
  <si>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</si>
  <si>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</si>
  <si>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</si>
  <si>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</si>
  <si>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</si>
  <si>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</si>
  <si>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</si>
  <si>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</si>
  <si>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</si>
  <si>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</si>
  <si>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</si>
  <si>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</si>
  <si>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</si>
  <si>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</si>
  <si>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</si>
  <si>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</si>
  <si>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</si>
  <si>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</si>
  <si>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</si>
  <si>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</si>
  <si>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</si>
  <si>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</si>
  <si>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</si>
  <si>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</si>
  <si>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</si>
  <si>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</si>
  <si>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</si>
  <si>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</si>
  <si>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</si>
  <si>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</si>
  <si>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</si>
  <si>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</si>
  <si>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</si>
  <si>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</si>
  <si>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</si>
  <si>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</si>
  <si>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</si>
  <si>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</si>
  <si>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</si>
  <si>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</si>
  <si>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</si>
  <si>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</si>
  <si>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</si>
  <si>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</si>
  <si>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</si>
  <si>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</si>
  <si>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</si>
  <si>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</si>
  <si>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</si>
  <si>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</si>
  <si>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</si>
  <si>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</si>
  <si>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</si>
  <si>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</si>
  <si>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</si>
  <si>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</si>
  <si>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</si>
  <si>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</si>
  <si>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</si>
  <si>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</si>
  <si>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</si>
  <si>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</si>
  <si>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</si>
  <si>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</si>
  <si>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</si>
  <si>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</si>
  <si>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</si>
  <si>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</si>
  <si>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</si>
  <si>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</si>
  <si>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</si>
  <si>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</si>
  <si>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</si>
  <si>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</si>
  <si>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</si>
  <si>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</si>
  <si>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</si>
  <si>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</si>
  <si>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</si>
  <si>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</si>
  <si>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</si>
  <si>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</si>
  <si>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</si>
  <si>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</si>
  <si>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</si>
  <si>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</si>
  <si>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</si>
  <si>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</si>
  <si>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</si>
  <si>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</si>
  <si>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</si>
  <si>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</si>
  <si>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</si>
  <si>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</si>
  <si>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</si>
  <si>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</si>
  <si>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</si>
  <si>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</si>
  <si>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</si>
  <si>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</si>
  <si>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</si>
  <si>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</si>
  <si>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</si>
  <si>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</si>
  <si>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</si>
  <si>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</si>
  <si>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</si>
  <si>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</si>
  <si>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</si>
  <si>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</si>
  <si>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</si>
  <si>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</si>
  <si>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</si>
  <si>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</si>
  <si>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</si>
  <si>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</si>
  <si>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</si>
  <si>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</si>
  <si>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</si>
  <si>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</si>
  <si>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</si>
  <si>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</si>
  <si>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</si>
  <si>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</si>
  <si>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</si>
  <si>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</si>
  <si>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</si>
  <si>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</si>
  <si>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</si>
  <si>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</si>
  <si>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</si>
  <si>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</si>
  <si>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</si>
  <si>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</si>
  <si>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</si>
  <si>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</si>
  <si>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</si>
  <si>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</si>
  <si>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</si>
  <si>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</si>
  <si>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</si>
  <si>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</si>
  <si>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</si>
  <si>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</si>
  <si>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</si>
  <si>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</si>
  <si>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</si>
  <si>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</si>
  <si>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</si>
  <si>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</si>
  <si>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</si>
  <si>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</si>
  <si>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</si>
  <si>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</si>
  <si>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</si>
  <si>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</si>
  <si>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</si>
  <si>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</si>
  <si>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</si>
  <si>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</si>
  <si>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</si>
  <si>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</si>
  <si>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</si>
  <si>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</si>
  <si>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</si>
  <si>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</si>
  <si>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</si>
  <si>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</si>
  <si>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</si>
  <si>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</si>
  <si>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</si>
  <si>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</si>
  <si>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</si>
  <si>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</si>
  <si>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</si>
  <si>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</si>
  <si>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</si>
  <si>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</si>
  <si>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</si>
  <si>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</si>
  <si>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</si>
  <si>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</si>
  <si>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</si>
  <si>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</si>
  <si>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</si>
  <si>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</si>
  <si>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</si>
  <si>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</si>
  <si>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</si>
  <si>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</si>
  <si>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</si>
  <si>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</si>
  <si>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</si>
  <si>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</si>
  <si>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</si>
  <si>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</si>
  <si>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</si>
  <si>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</si>
  <si>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</si>
  <si>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</si>
  <si>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</si>
  <si>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</si>
  <si>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</si>
  <si>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</si>
  <si>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</si>
  <si>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</si>
  <si>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</si>
  <si>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</si>
  <si>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</si>
  <si>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</si>
  <si>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</si>
  <si>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</si>
  <si>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</si>
  <si>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</si>
  <si>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</si>
  <si>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</si>
  <si>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</si>
  <si>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</si>
  <si>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</si>
  <si>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</si>
  <si>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</si>
  <si>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</si>
  <si>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</si>
  <si>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</si>
  <si>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</si>
  <si>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</si>
  <si>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</si>
  <si>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</si>
  <si>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</si>
  <si>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</si>
  <si>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</si>
  <si>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</si>
  <si>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</si>
  <si>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</si>
  <si>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</si>
  <si>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</si>
  <si>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</si>
  <si>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</si>
  <si>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</si>
  <si>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</si>
  <si>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</si>
  <si>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</si>
  <si>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</si>
  <si>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</si>
  <si>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</si>
  <si>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</si>
  <si>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</si>
  <si>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</si>
  <si>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</si>
  <si>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</si>
  <si>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</si>
  <si>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</si>
  <si>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</si>
  <si>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</si>
  <si>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</si>
  <si>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</si>
  <si>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</si>
  <si>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</si>
  <si>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</si>
  <si>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</si>
  <si>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</si>
  <si>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</si>
  <si>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</si>
  <si>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</si>
  <si>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</si>
  <si>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</si>
  <si>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</si>
  <si>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</si>
  <si>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</si>
  <si>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</si>
  <si>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</si>
  <si>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</si>
  <si>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</si>
  <si>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</si>
  <si>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</si>
  <si>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</si>
  <si>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</si>
  <si>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</si>
  <si>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</si>
  <si>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</si>
  <si>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</si>
  <si>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</si>
  <si>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</si>
  <si>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</si>
  <si>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</si>
  <si>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</si>
  <si>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</si>
  <si>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</si>
  <si>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</si>
  <si>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</si>
  <si>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</si>
  <si>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</si>
  <si>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</si>
  <si>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</si>
  <si>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</si>
  <si>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</si>
  <si>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</si>
  <si>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</si>
  <si>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</si>
  <si>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</si>
  <si>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</si>
  <si>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</si>
  <si>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</si>
  <si>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</si>
  <si>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Lackwerke Peters GmbH &amp; Co KG</t>
  </si>
  <si>
    <t>VAT ID: DE120005212</t>
  </si>
  <si>
    <t>Hooghe Weg 23, 47906 Kempen, Germany</t>
  </si>
  <si>
    <t>Tilman Sehlen</t>
  </si>
  <si>
    <t>peters@peters.de</t>
  </si>
  <si>
    <t>++49-2152-2009-0</t>
  </si>
  <si>
    <t>Detlev Schucht</t>
  </si>
  <si>
    <t>Head of R&amp;D</t>
  </si>
  <si>
    <t>Mica is part of formulation of some Elpemer Solder Resists and Wepuran Casting Compounds. For a complete List, see tab "Product List".</t>
  </si>
  <si>
    <t>Some of our products contain pigments that have copper as their central atom. As copper is not used in its metallic or mineral form, there is no obligation to report under the RMI.</t>
  </si>
  <si>
    <t>Graphite is part of formulation of some Elpemer Solder Resists of the series SD 28XX. For a complete List, see tab "Product List".</t>
  </si>
  <si>
    <t>Some of our products contain lithium compounds as additives. As lithium is not used in its metallic or mineral form, there is no obligation to report under the RMI.</t>
  </si>
  <si>
    <t>100%</t>
  </si>
  <si>
    <t>www.peters.de</t>
  </si>
  <si>
    <t>SD 2447 SM Komp. A (332),</t>
  </si>
  <si>
    <t>SD 2447 XM Komp. A (303),</t>
  </si>
  <si>
    <t>SD 2447 XM Komp. A (329),</t>
  </si>
  <si>
    <t>AS 2467 SM-DG Komp. A (928),</t>
  </si>
  <si>
    <t>SD 2467 SM-DG Komp. A (501),</t>
  </si>
  <si>
    <t>SD 2467 XM-DG Komp. A (511),</t>
  </si>
  <si>
    <t>SD 2467 SG-DG Komp. A (590),</t>
  </si>
  <si>
    <t>SD 2467 SM-DG Komp. A (595),</t>
  </si>
  <si>
    <t>SD 2467 SG-DG Komp. A (721),</t>
  </si>
  <si>
    <t>GL 2469 SM Komp. A (442),</t>
  </si>
  <si>
    <t>GL 2469 SM-HF Komp. A (463),</t>
  </si>
  <si>
    <t>GL 2469 SM-HF Komp. A (465),</t>
  </si>
  <si>
    <t>VU 4447/31 Komp. A (031),</t>
  </si>
  <si>
    <t>VU 4447/41 Komp. A (038),</t>
  </si>
  <si>
    <t>VU 4456 Komp. A (032),</t>
  </si>
  <si>
    <t>VU 4457/41 Komp. A (034),</t>
  </si>
  <si>
    <t>VU 4457/31 Komp. A (035),</t>
  </si>
  <si>
    <t>VU 4477/31 Komp. A (042),</t>
  </si>
  <si>
    <t>H 201 Komp. B</t>
  </si>
  <si>
    <t>SD 2447 XM Komp. A (331),</t>
  </si>
  <si>
    <t>GL 2469 SM-HF Komp. A (411),</t>
  </si>
  <si>
    <t>Contains mica</t>
  </si>
  <si>
    <t>SL 1301 ECO-FLZ (047),</t>
  </si>
  <si>
    <t>SL 1301 ECO-FLZ/20 (086),</t>
  </si>
  <si>
    <t>SL 1301 ECO-FLZ/23 (096),</t>
  </si>
  <si>
    <t>SL 1301 ECO-BA-FLZ/20 (200),</t>
  </si>
  <si>
    <t>SL 1301 ECO-BA-FLZ (201),</t>
  </si>
  <si>
    <t>SL 1301 ECO-BA-FLZ/23 (209),</t>
  </si>
  <si>
    <t>SL 1301 ECO-FLZ/239 (900),</t>
  </si>
  <si>
    <t>SL 1306 N-FLZ (338),</t>
  </si>
  <si>
    <t>SL 1306 N-FLZ/23 (339)</t>
  </si>
  <si>
    <t>SL 1309 N-FLZ (021),</t>
  </si>
  <si>
    <t>SL 1309 N-FLZ/23 (065),</t>
  </si>
  <si>
    <t>SL 1331 N-LF-D (205),</t>
  </si>
  <si>
    <t>SL 1301 ECO-FLZ/17 (089),</t>
  </si>
  <si>
    <t>SL 1301 ECO-BA-FLZ/17 (099),</t>
  </si>
  <si>
    <t>SL 1309 N-FLZ/19 (066),</t>
  </si>
  <si>
    <t>SL 1306 N/29 (251),</t>
  </si>
  <si>
    <t>SL 1339 N/23 (074),</t>
  </si>
  <si>
    <t>Cobalt is part of formulation of Conformal Coating Series SL 1301 / SL 1306 / SL 1309. For a complete List, see tab "Product List". As Cobalt is not used in its metallic or mineral form, there is no obligation to report under the RMI.</t>
  </si>
  <si>
    <t>Contains cobalt, but not in its mineral or metallic form</t>
  </si>
  <si>
    <t>SD 2843 HAL (079),</t>
  </si>
  <si>
    <t>SD 2841 HAL-IR (FP 2811-0609),</t>
  </si>
  <si>
    <t>SD 2842 HAL (003),</t>
  </si>
  <si>
    <t>Contains graphite</t>
  </si>
  <si>
    <t>Aspanger Bergbau und Mineralwerke GmbH &amp; Co KG</t>
  </si>
  <si>
    <t>Neustift am Hartberg 25</t>
  </si>
  <si>
    <t>Aspang</t>
  </si>
  <si>
    <t>Austria</t>
  </si>
  <si>
    <t>Mica 100% produced in Austria in suppliers own deposit. No smeltering process necessary.</t>
  </si>
  <si>
    <t>Imerys Talc Austria</t>
  </si>
  <si>
    <t>Kothgraben 1</t>
  </si>
  <si>
    <t>Weisskirchen in Steiermark</t>
  </si>
  <si>
    <t>Mined and manufactured in Austria, supplier owns the mine.</t>
  </si>
  <si>
    <t>Austia</t>
  </si>
  <si>
    <t>several producers</t>
  </si>
  <si>
    <t>Exact mines and smelters are part of suppliers trade secret. All used smelters and mines are conformant with RMI.</t>
  </si>
  <si>
    <t>China</t>
  </si>
  <si>
    <t>Supplier information used for this declaration partly is from fiscal year 2024.</t>
  </si>
  <si>
    <t>SHIJIAZHUANG FANEN MICA CO., LTD</t>
  </si>
  <si>
    <t>LICHENDAO</t>
  </si>
  <si>
    <t>SHIJIAZHUANG</t>
  </si>
  <si>
    <t>HEBEI</t>
  </si>
  <si>
    <t>YANDOU LI</t>
  </si>
  <si>
    <t>In order to meet the needs of all customers, BHT is considering formal registration with RMI and is ready to inform of any further updates immediately.</t>
  </si>
  <si>
    <t>BHT is considering formal registration with RMI</t>
  </si>
  <si>
    <t>XIAOWENSHAN MICA MINE, LUBAISHAN MICA MINE</t>
    <phoneticPr fontId="85" type="noConversion"/>
  </si>
  <si>
    <t>*All other products of Lackwerke Peters</t>
  </si>
  <si>
    <t>Do not contain extended minerals in their mineral or metallic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</si>
</sst>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rgb="FF000000"/>
      </left>
      <right style="thin">
        <color rgb="FF000000"/>
      </right>
      <top style="thin">
        <color rgb="FF000000"/>
      </top>
      <bottom/>
      <diagonal/>
    </border>
    <border>
      <left style="thin">
        <color auto="1"/>
      </left>
      <right style="thick">
        <color auto="1"/>
      </right>
      <top style="thin">
        <color auto="1"/>
      </top>
      <bottom style="thin">
        <color auto="1"/>
      </bottom>
      <diagonal/>
    </border>
  </borders>
  <cellStyleXfs count="1640">
    <xf numFmtId="0" fontId="0" fillId="0" borderId="0"/>
    <xf numFmtId="9"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5" fillId="0" borderId="0" applyFont="0" applyFill="0" applyBorder="0" applyAlignment="0" applyProtection="0"/>
    <xf numFmtId="41" fontId="15" fillId="0" borderId="0" applyFont="0" applyFill="0" applyBorder="0" applyAlignment="0" applyProtection="0"/>
    <xf numFmtId="172"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64" fontId="15" fillId="0" borderId="0" applyFont="0" applyFill="0" applyBorder="0" applyAlignment="0" applyProtection="0"/>
    <xf numFmtId="170" fontId="15" fillId="0" borderId="0" applyFont="0" applyFill="0" applyBorder="0" applyAlignment="0" applyProtection="0"/>
    <xf numFmtId="42"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6"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6"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3"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6" fillId="0" borderId="0"/>
    <xf numFmtId="0" fontId="84" fillId="0" borderId="0"/>
    <xf numFmtId="0" fontId="84" fillId="0" borderId="0"/>
    <xf numFmtId="168"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168" fontId="6" fillId="0" borderId="0"/>
    <xf numFmtId="0" fontId="12" fillId="0" borderId="0"/>
    <xf numFmtId="168" fontId="84" fillId="0" borderId="0"/>
    <xf numFmtId="0" fontId="7" fillId="0" borderId="0"/>
    <xf numFmtId="0" fontId="7" fillId="0" borderId="0"/>
    <xf numFmtId="168" fontId="12" fillId="0" borderId="0"/>
    <xf numFmtId="0" fontId="7" fillId="0" borderId="0"/>
    <xf numFmtId="0" fontId="12" fillId="0" borderId="0"/>
    <xf numFmtId="0" fontId="7" fillId="0" borderId="0"/>
    <xf numFmtId="0" fontId="68" fillId="0" borderId="0">
      <alignment vertical="center"/>
    </xf>
    <xf numFmtId="168" fontId="6" fillId="0" borderId="0"/>
    <xf numFmtId="0" fontId="69" fillId="0" borderId="0"/>
    <xf numFmtId="0" fontId="7" fillId="0" borderId="0"/>
    <xf numFmtId="0" fontId="84" fillId="0" borderId="0"/>
    <xf numFmtId="0" fontId="69"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84"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 fillId="0" borderId="0"/>
    <xf numFmtId="0" fontId="7" fillId="0" borderId="0"/>
    <xf numFmtId="168" fontId="6" fillId="0" borderId="0"/>
    <xf numFmtId="168" fontId="6" fillId="0" borderId="0"/>
    <xf numFmtId="0" fontId="70" fillId="0" borderId="0"/>
    <xf numFmtId="0" fontId="84" fillId="0" borderId="0"/>
    <xf numFmtId="0" fontId="15" fillId="0" borderId="0"/>
    <xf numFmtId="0" fontId="7" fillId="32" borderId="7" applyNumberFormat="0" applyFont="0" applyAlignment="0" applyProtection="0"/>
    <xf numFmtId="0" fontId="71" fillId="27" borderId="8" applyNumberFormat="0" applyAlignment="0" applyProtection="0"/>
    <xf numFmtId="9" fontId="15" fillId="0" borderId="0" applyFont="0" applyFill="0" applyBorder="0" applyAlignment="0" applyProtection="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5" fillId="0" borderId="0"/>
    <xf numFmtId="0" fontId="84" fillId="0" borderId="0"/>
    <xf numFmtId="0" fontId="84" fillId="0" borderId="0"/>
    <xf numFmtId="0" fontId="84" fillId="0" borderId="0"/>
    <xf numFmtId="168" fontId="84" fillId="0" borderId="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3"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3"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7" applyNumberFormat="0" applyFont="0" applyAlignment="0" applyProtection="0"/>
    <xf numFmtId="0" fontId="71" fillId="27" borderId="8"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2" fillId="0" borderId="0" applyNumberFormat="0" applyFill="0" applyBorder="0" applyAlignment="0" applyProtection="0"/>
    <xf numFmtId="0" fontId="59" fillId="0" borderId="3" applyNumberFormat="0" applyFill="0" applyAlignment="0" applyProtection="0"/>
    <xf numFmtId="0" fontId="60" fillId="0" borderId="63"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2" fillId="60"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2" fillId="64"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2" fillId="68"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2" fillId="72"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2" fillId="76"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0" borderId="0"/>
    <xf numFmtId="0" fontId="3" fillId="0" borderId="0"/>
    <xf numFmtId="0" fontId="116" fillId="0" borderId="0" applyNumberFormat="0" applyFill="0" applyBorder="0" applyAlignment="0" applyProtection="0"/>
    <xf numFmtId="0" fontId="84" fillId="0" borderId="0"/>
    <xf numFmtId="0" fontId="13" fillId="0" borderId="0" applyNumberFormat="0" applyFill="0" applyBorder="0">
      <protection locked="0"/>
    </xf>
    <xf numFmtId="0" fontId="116" fillId="0" borderId="0" applyNumberForma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43" fontId="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97">
    <xf numFmtId="0" fontId="0" fillId="0" borderId="0" xfId="0"/>
    <xf numFmtId="0" fontId="14"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6" fillId="45" borderId="0" xfId="0" applyFont="1" applyFill="1" applyAlignment="1">
      <alignment vertical="center"/>
    </xf>
    <xf numFmtId="0" fontId="22" fillId="45" borderId="0" xfId="0" applyFont="1" applyFill="1" applyAlignment="1">
      <alignment horizontal="left" wrapText="1"/>
    </xf>
    <xf numFmtId="0" fontId="20" fillId="45" borderId="0" xfId="0" applyFont="1" applyFill="1" applyAlignment="1">
      <alignment vertical="center"/>
    </xf>
    <xf numFmtId="0" fontId="20" fillId="45" borderId="0" xfId="0" applyFont="1" applyFill="1" applyAlignment="1">
      <alignment horizontal="center" vertical="center"/>
    </xf>
    <xf numFmtId="0" fontId="0" fillId="45" borderId="0" xfId="0" applyFill="1" applyAlignment="1">
      <alignment vertical="top"/>
    </xf>
    <xf numFmtId="0" fontId="14" fillId="45" borderId="0" xfId="0" applyFont="1" applyFill="1" applyProtection="1">
      <protection hidden="1"/>
    </xf>
    <xf numFmtId="0" fontId="16" fillId="45" borderId="0" xfId="0" applyFont="1" applyFill="1" applyAlignment="1" applyProtection="1">
      <alignment horizontal="center" vertical="top"/>
      <protection hidden="1"/>
    </xf>
    <xf numFmtId="0" fontId="16" fillId="45" borderId="0" xfId="0" applyFont="1" applyFill="1" applyAlignment="1" applyProtection="1">
      <alignment vertical="center"/>
      <protection hidden="1"/>
    </xf>
    <xf numFmtId="0" fontId="20"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9" fillId="45" borderId="0" xfId="0" applyFont="1" applyFill="1" applyAlignment="1" applyProtection="1">
      <alignment horizontal="right" vertical="center"/>
      <protection hidden="1"/>
    </xf>
    <xf numFmtId="0" fontId="16" fillId="45" borderId="15"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hidden="1"/>
    </xf>
    <xf numFmtId="0" fontId="16" fillId="45" borderId="17"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6" fillId="45" borderId="19" xfId="0" applyFont="1" applyFill="1" applyBorder="1" applyAlignment="1">
      <alignment vertical="center"/>
    </xf>
    <xf numFmtId="0" fontId="8" fillId="45" borderId="16" xfId="0" applyFont="1" applyFill="1" applyBorder="1" applyAlignment="1">
      <alignment vertical="center"/>
    </xf>
    <xf numFmtId="0" fontId="23" fillId="45" borderId="20" xfId="0" applyFont="1" applyFill="1" applyBorder="1" applyAlignment="1" applyProtection="1">
      <alignment horizontal="center" vertical="center"/>
      <protection locked="0" hidden="1"/>
    </xf>
    <xf numFmtId="0" fontId="16" fillId="45" borderId="21" xfId="0" applyFont="1" applyFill="1" applyBorder="1" applyAlignment="1">
      <alignment vertical="center"/>
    </xf>
    <xf numFmtId="0" fontId="8" fillId="45" borderId="22" xfId="0" applyFont="1" applyFill="1" applyBorder="1" applyAlignment="1">
      <alignment vertical="center"/>
    </xf>
    <xf numFmtId="0" fontId="19" fillId="45" borderId="20" xfId="0" applyFont="1" applyFill="1" applyBorder="1" applyAlignment="1" applyProtection="1">
      <alignment horizontal="right" vertical="center"/>
      <protection hidden="1"/>
    </xf>
    <xf numFmtId="0" fontId="16" fillId="45" borderId="15" xfId="0" applyFont="1" applyFill="1" applyBorder="1" applyAlignment="1">
      <alignment vertical="center"/>
    </xf>
    <xf numFmtId="0" fontId="16" fillId="45" borderId="23" xfId="0" applyFont="1" applyFill="1" applyBorder="1" applyAlignment="1">
      <alignment vertical="center"/>
    </xf>
    <xf numFmtId="0" fontId="8" fillId="45" borderId="24" xfId="0" applyFont="1" applyFill="1" applyBorder="1" applyAlignment="1">
      <alignment vertical="center"/>
    </xf>
    <xf numFmtId="0" fontId="19" fillId="45" borderId="25" xfId="0" applyFont="1" applyFill="1" applyBorder="1" applyAlignment="1" applyProtection="1">
      <alignment wrapText="1"/>
      <protection hidden="1"/>
    </xf>
    <xf numFmtId="0" fontId="0" fillId="46" borderId="18" xfId="0" applyFill="1" applyBorder="1"/>
    <xf numFmtId="0" fontId="19" fillId="45" borderId="26" xfId="0" applyFont="1" applyFill="1" applyBorder="1" applyAlignment="1" applyProtection="1">
      <alignment horizontal="right" vertical="center"/>
      <protection hidden="1"/>
    </xf>
    <xf numFmtId="0" fontId="31" fillId="45" borderId="0" xfId="0" applyFont="1" applyFill="1" applyAlignment="1">
      <alignment horizontal="right" vertical="center"/>
    </xf>
    <xf numFmtId="0" fontId="32" fillId="45" borderId="0" xfId="0" applyFont="1" applyFill="1" applyAlignment="1">
      <alignment vertical="center"/>
    </xf>
    <xf numFmtId="0" fontId="16" fillId="45" borderId="27" xfId="0" applyFont="1" applyFill="1" applyBorder="1" applyAlignment="1">
      <alignment vertical="center"/>
    </xf>
    <xf numFmtId="0" fontId="32" fillId="45" borderId="25" xfId="0" applyFont="1" applyFill="1" applyBorder="1" applyAlignment="1">
      <alignment vertical="center"/>
    </xf>
    <xf numFmtId="0" fontId="16" fillId="45" borderId="28" xfId="0" applyFont="1" applyFill="1" applyBorder="1" applyAlignment="1">
      <alignment vertical="center"/>
    </xf>
    <xf numFmtId="2" fontId="19" fillId="45" borderId="11" xfId="0" applyNumberFormat="1" applyFont="1" applyFill="1" applyBorder="1" applyAlignment="1" applyProtection="1">
      <alignment horizontal="left" wrapText="1"/>
      <protection hidden="1"/>
    </xf>
    <xf numFmtId="0" fontId="19" fillId="45" borderId="26" xfId="0" applyFont="1" applyFill="1" applyBorder="1" applyAlignment="1" applyProtection="1">
      <alignment horizontal="left"/>
      <protection hidden="1"/>
    </xf>
    <xf numFmtId="0" fontId="20" fillId="45" borderId="11" xfId="0" applyFont="1" applyFill="1" applyBorder="1" applyAlignment="1">
      <alignment horizontal="left" vertical="center"/>
    </xf>
    <xf numFmtId="0" fontId="8" fillId="45" borderId="29" xfId="0" applyFont="1" applyFill="1" applyBorder="1" applyAlignment="1">
      <alignment vertical="center"/>
    </xf>
    <xf numFmtId="0" fontId="20" fillId="45" borderId="20" xfId="0" applyFont="1" applyFill="1" applyBorder="1" applyAlignment="1" applyProtection="1">
      <alignment vertical="center" wrapText="1"/>
      <protection hidden="1"/>
    </xf>
    <xf numFmtId="0" fontId="20" fillId="45" borderId="19" xfId="0" applyFont="1" applyFill="1" applyBorder="1" applyAlignment="1">
      <alignment vertical="center"/>
    </xf>
    <xf numFmtId="0" fontId="20" fillId="45" borderId="11" xfId="0" applyFont="1" applyFill="1" applyBorder="1" applyAlignment="1" applyProtection="1">
      <alignment vertical="center" wrapText="1"/>
      <protection hidden="1"/>
    </xf>
    <xf numFmtId="2" fontId="21" fillId="45" borderId="11" xfId="0" applyNumberFormat="1" applyFont="1" applyFill="1" applyBorder="1" applyAlignment="1" applyProtection="1">
      <alignment horizontal="left" wrapText="1"/>
      <protection hidden="1"/>
    </xf>
    <xf numFmtId="0" fontId="20" fillId="45" borderId="11" xfId="0" applyFont="1" applyFill="1" applyBorder="1" applyAlignment="1">
      <alignment vertical="center"/>
    </xf>
    <xf numFmtId="0" fontId="20" fillId="45" borderId="11" xfId="0" applyFont="1" applyFill="1" applyBorder="1" applyAlignment="1" applyProtection="1">
      <alignment horizontal="center" vertical="center" wrapText="1"/>
      <protection hidden="1"/>
    </xf>
    <xf numFmtId="0" fontId="8" fillId="45" borderId="17" xfId="0" applyFont="1" applyFill="1" applyBorder="1" applyAlignment="1">
      <alignment vertical="center"/>
    </xf>
    <xf numFmtId="0" fontId="14" fillId="0" borderId="0" xfId="593" applyFont="1"/>
    <xf numFmtId="0" fontId="84" fillId="0" borderId="0" xfId="593"/>
    <xf numFmtId="0" fontId="25" fillId="0" borderId="0" xfId="828" applyFont="1" applyFill="1" applyAlignment="1" applyProtection="1">
      <alignment horizontal="center"/>
      <protection hidden="1"/>
    </xf>
    <xf numFmtId="0" fontId="25" fillId="0" borderId="0" xfId="828" applyFont="1" applyFill="1" applyAlignment="1" applyProtection="1">
      <alignment horizontal="center" wrapText="1"/>
      <protection hidden="1"/>
    </xf>
    <xf numFmtId="0" fontId="9" fillId="0" borderId="0" xfId="0" applyFont="1" applyAlignment="1" applyProtection="1">
      <alignment horizontal="center"/>
      <protection hidden="1"/>
    </xf>
    <xf numFmtId="0" fontId="28"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9" fillId="45" borderId="25" xfId="0" applyFont="1" applyFill="1" applyBorder="1" applyAlignment="1" applyProtection="1">
      <alignment horizontal="center" wrapText="1"/>
      <protection hidden="1"/>
    </xf>
    <xf numFmtId="0" fontId="19" fillId="45" borderId="27" xfId="0" applyFont="1" applyFill="1" applyBorder="1" applyAlignment="1" applyProtection="1">
      <alignment horizontal="right" vertical="center"/>
      <protection hidden="1"/>
    </xf>
    <xf numFmtId="0" fontId="16" fillId="45" borderId="30" xfId="0" applyFont="1" applyFill="1" applyBorder="1" applyAlignment="1" applyProtection="1">
      <alignment vertical="center"/>
      <protection hidden="1"/>
    </xf>
    <xf numFmtId="0" fontId="16" fillId="45" borderId="19" xfId="0" applyFont="1" applyFill="1" applyBorder="1" applyAlignment="1" applyProtection="1">
      <alignment vertical="center"/>
      <protection hidden="1"/>
    </xf>
    <xf numFmtId="0" fontId="16" fillId="45" borderId="31" xfId="0" applyFont="1" applyFill="1" applyBorder="1" applyAlignment="1" applyProtection="1">
      <alignment vertical="center"/>
      <protection hidden="1"/>
    </xf>
    <xf numFmtId="0" fontId="19" fillId="45" borderId="0" xfId="0" applyFont="1" applyFill="1" applyAlignment="1" applyProtection="1">
      <alignment wrapText="1"/>
      <protection hidden="1"/>
    </xf>
    <xf numFmtId="0" fontId="16" fillId="45" borderId="0" xfId="0" applyFont="1" applyFill="1" applyAlignment="1" applyProtection="1">
      <alignment horizontal="left" vertical="center"/>
      <protection hidden="1"/>
    </xf>
    <xf numFmtId="2" fontId="19" fillId="45" borderId="26" xfId="0" applyNumberFormat="1" applyFont="1" applyFill="1" applyBorder="1" applyAlignment="1" applyProtection="1">
      <alignment horizontal="left" vertical="center" wrapText="1"/>
      <protection hidden="1"/>
    </xf>
    <xf numFmtId="0" fontId="20" fillId="45" borderId="11" xfId="0" applyFont="1" applyFill="1" applyBorder="1" applyAlignment="1" applyProtection="1">
      <alignment horizontal="left" vertical="center"/>
      <protection hidden="1"/>
    </xf>
    <xf numFmtId="0" fontId="22" fillId="45" borderId="25" xfId="0" applyFont="1" applyFill="1" applyBorder="1" applyAlignment="1" applyProtection="1">
      <alignment horizontal="left" vertical="center" wrapText="1"/>
      <protection hidden="1"/>
    </xf>
    <xf numFmtId="0" fontId="31" fillId="45" borderId="0" xfId="0" applyFont="1" applyFill="1" applyAlignment="1" applyProtection="1">
      <alignment horizontal="right" vertical="center"/>
      <protection hidden="1"/>
    </xf>
    <xf numFmtId="0" fontId="20" fillId="45" borderId="26" xfId="0" applyFont="1" applyFill="1" applyBorder="1" applyAlignment="1" applyProtection="1">
      <alignment horizontal="center" vertical="center"/>
      <protection hidden="1"/>
    </xf>
    <xf numFmtId="0" fontId="20" fillId="45" borderId="26" xfId="0" applyFont="1" applyFill="1" applyBorder="1" applyAlignment="1" applyProtection="1">
      <alignment horizontal="left" vertical="center"/>
      <protection hidden="1"/>
    </xf>
    <xf numFmtId="0" fontId="20" fillId="45" borderId="0" xfId="0" applyFont="1" applyFill="1" applyAlignment="1" applyProtection="1">
      <alignment horizontal="center" vertical="center"/>
      <protection hidden="1"/>
    </xf>
    <xf numFmtId="0" fontId="20"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9"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9" fillId="0" borderId="18" xfId="828" applyFont="1" applyFill="1" applyBorder="1" applyAlignment="1" applyProtection="1">
      <alignment vertical="center" wrapText="1"/>
      <protection hidden="1"/>
    </xf>
    <xf numFmtId="0" fontId="79" fillId="0" borderId="18" xfId="828" applyFont="1" applyBorder="1" applyAlignment="1" applyProtection="1">
      <alignment vertical="center" wrapText="1"/>
    </xf>
    <xf numFmtId="0" fontId="20" fillId="45" borderId="20"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49" fontId="0" fillId="0" borderId="0" xfId="0" applyNumberFormat="1" applyProtection="1">
      <protection hidden="1"/>
    </xf>
    <xf numFmtId="0" fontId="37" fillId="0" borderId="0" xfId="0" applyFont="1" applyProtection="1">
      <protection hidden="1"/>
    </xf>
    <xf numFmtId="0" fontId="9" fillId="0" borderId="32" xfId="0" applyFont="1" applyBorder="1" applyAlignment="1" applyProtection="1">
      <alignment vertical="center" wrapText="1"/>
      <protection hidden="1"/>
    </xf>
    <xf numFmtId="0" fontId="34" fillId="0" borderId="32" xfId="0" applyFont="1" applyBorder="1" applyAlignment="1" applyProtection="1">
      <alignment vertical="center" wrapText="1"/>
      <protection hidden="1"/>
    </xf>
    <xf numFmtId="0" fontId="10" fillId="0" borderId="0" xfId="0" applyFont="1"/>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10" fillId="0" borderId="15" xfId="0" applyFont="1" applyBorder="1" applyAlignment="1">
      <alignment wrapText="1"/>
    </xf>
    <xf numFmtId="0" fontId="0" fillId="0" borderId="0" xfId="0" applyAlignment="1">
      <alignment vertical="top" wrapText="1"/>
    </xf>
    <xf numFmtId="0" fontId="10" fillId="0" borderId="15" xfId="0" applyFont="1" applyBorder="1" applyAlignment="1">
      <alignment vertical="top" wrapText="1"/>
    </xf>
    <xf numFmtId="0" fontId="10" fillId="0" borderId="0" xfId="0" applyFont="1" applyAlignment="1">
      <alignment wrapText="1"/>
    </xf>
    <xf numFmtId="0" fontId="9" fillId="0" borderId="0" xfId="0" applyFont="1" applyAlignment="1">
      <alignment wrapText="1"/>
    </xf>
    <xf numFmtId="0" fontId="10"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45"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6" fillId="45" borderId="0" xfId="0" applyFont="1" applyFill="1" applyAlignment="1" applyProtection="1">
      <alignment horizontal="center" vertical="center" wrapText="1"/>
      <protection hidden="1"/>
    </xf>
    <xf numFmtId="49" fontId="20" fillId="45" borderId="33" xfId="0" applyNumberFormat="1" applyFont="1" applyFill="1" applyBorder="1" applyAlignment="1" applyProtection="1">
      <alignment horizontal="left" vertical="center" wrapText="1"/>
      <protection locked="0"/>
    </xf>
    <xf numFmtId="0" fontId="79" fillId="0" borderId="0" xfId="828" applyFont="1" applyFill="1" applyAlignment="1" applyProtection="1">
      <alignment horizontal="center"/>
      <protection hidden="1"/>
    </xf>
    <xf numFmtId="0" fontId="39" fillId="45" borderId="30" xfId="828" applyFont="1" applyFill="1" applyBorder="1" applyAlignment="1" applyProtection="1">
      <alignment horizontal="left" vertical="center"/>
      <protection hidden="1"/>
    </xf>
    <xf numFmtId="0" fontId="40" fillId="45" borderId="0" xfId="828" applyFont="1" applyFill="1" applyAlignment="1" applyProtection="1">
      <alignment vertical="center"/>
    </xf>
    <xf numFmtId="0" fontId="40" fillId="45" borderId="0" xfId="828" applyFont="1" applyFill="1" applyBorder="1" applyAlignment="1" applyProtection="1">
      <alignment horizontal="center" vertical="center"/>
      <protection hidden="1"/>
    </xf>
    <xf numFmtId="0" fontId="41" fillId="0" borderId="25" xfId="828" applyFont="1" applyFill="1" applyBorder="1" applyAlignment="1" applyProtection="1">
      <alignment horizontal="center"/>
      <protection hidden="1"/>
    </xf>
    <xf numFmtId="0" fontId="43" fillId="45" borderId="34" xfId="0" applyFont="1" applyFill="1" applyBorder="1" applyAlignment="1" applyProtection="1">
      <alignment horizontal="center" vertical="center" wrapText="1"/>
      <protection hidden="1"/>
    </xf>
    <xf numFmtId="0" fontId="43" fillId="45" borderId="0" xfId="0" applyFont="1" applyFill="1" applyAlignment="1" applyProtection="1">
      <alignment horizontal="center" vertical="center" wrapText="1"/>
      <protection hidden="1"/>
    </xf>
    <xf numFmtId="0" fontId="16" fillId="45" borderId="35" xfId="0" applyFont="1" applyFill="1" applyBorder="1" applyAlignment="1" applyProtection="1">
      <alignment vertical="center" wrapText="1"/>
      <protection locked="0"/>
    </xf>
    <xf numFmtId="0" fontId="16" fillId="45" borderId="36" xfId="0" applyFont="1" applyFill="1" applyBorder="1" applyAlignment="1" applyProtection="1">
      <alignment vertical="center" wrapText="1"/>
      <protection locked="0"/>
    </xf>
    <xf numFmtId="0" fontId="16" fillId="45" borderId="37" xfId="0" applyFont="1" applyFill="1" applyBorder="1" applyAlignment="1" applyProtection="1">
      <alignment vertical="center" wrapText="1"/>
      <protection locked="0"/>
    </xf>
    <xf numFmtId="0" fontId="19" fillId="45" borderId="15" xfId="0" applyFont="1" applyFill="1" applyBorder="1" applyAlignment="1" applyProtection="1">
      <alignment horizontal="center" wrapText="1"/>
      <protection locked="0"/>
    </xf>
    <xf numFmtId="0" fontId="19" fillId="45" borderId="25" xfId="0" applyFont="1" applyFill="1" applyBorder="1" applyAlignment="1" applyProtection="1">
      <alignment horizontal="left" vertical="center" wrapText="1"/>
      <protection hidden="1"/>
    </xf>
    <xf numFmtId="0" fontId="19" fillId="45" borderId="38" xfId="0" applyFont="1" applyFill="1" applyBorder="1" applyAlignment="1" applyProtection="1">
      <alignment horizontal="center" wrapText="1"/>
      <protection hidden="1"/>
    </xf>
    <xf numFmtId="0" fontId="16" fillId="45" borderId="34" xfId="0" applyFont="1" applyFill="1" applyBorder="1" applyAlignment="1" applyProtection="1">
      <alignment vertical="center"/>
      <protection hidden="1"/>
    </xf>
    <xf numFmtId="0" fontId="37" fillId="45" borderId="15" xfId="0" applyFont="1" applyFill="1" applyBorder="1" applyAlignment="1">
      <alignment vertical="top" wrapText="1"/>
    </xf>
    <xf numFmtId="0" fontId="50" fillId="0" borderId="0" xfId="0" applyFont="1" applyAlignment="1">
      <alignment vertical="top" wrapText="1"/>
    </xf>
    <xf numFmtId="0" fontId="48" fillId="0" borderId="0" xfId="531" applyFont="1" applyAlignment="1">
      <alignment vertical="top" wrapText="1"/>
    </xf>
    <xf numFmtId="0" fontId="19" fillId="45" borderId="0" xfId="0" applyFont="1" applyFill="1" applyAlignment="1" applyProtection="1">
      <alignment horizontal="center" vertical="center" wrapText="1"/>
      <protection hidden="1"/>
    </xf>
    <xf numFmtId="0" fontId="19" fillId="45" borderId="38" xfId="0" applyFont="1" applyFill="1" applyBorder="1" applyAlignment="1" applyProtection="1">
      <alignment horizontal="center" vertical="center" wrapText="1"/>
      <protection hidden="1"/>
    </xf>
    <xf numFmtId="0" fontId="19" fillId="45" borderId="39" xfId="0" applyFont="1" applyFill="1" applyBorder="1" applyAlignment="1" applyProtection="1">
      <alignment horizontal="center" vertical="center" wrapText="1"/>
      <protection hidden="1"/>
    </xf>
    <xf numFmtId="0" fontId="47" fillId="0" borderId="0" xfId="0" applyFont="1"/>
    <xf numFmtId="0" fontId="0" fillId="47" borderId="0" xfId="0" applyFill="1" applyProtection="1">
      <protection hidden="1"/>
    </xf>
    <xf numFmtId="1" fontId="38"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6" fillId="45" borderId="40" xfId="0" applyFont="1" applyFill="1" applyBorder="1" applyAlignment="1" applyProtection="1">
      <alignment horizontal="center" vertical="center" wrapText="1"/>
      <protection hidden="1"/>
    </xf>
    <xf numFmtId="0" fontId="16"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6"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50"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4"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7" fillId="0" borderId="45" xfId="0" applyFont="1" applyBorder="1" applyAlignment="1" applyProtection="1">
      <alignment vertical="center" wrapText="1"/>
      <protection hidden="1"/>
    </xf>
    <xf numFmtId="0" fontId="14"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4"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6" fillId="45" borderId="26" xfId="0" applyFont="1" applyFill="1" applyBorder="1" applyAlignment="1" applyProtection="1">
      <alignment vertical="center" wrapText="1"/>
      <protection hidden="1"/>
    </xf>
    <xf numFmtId="0" fontId="42" fillId="45" borderId="0" xfId="828" applyFont="1" applyFill="1" applyBorder="1" applyAlignment="1" applyProtection="1">
      <alignment horizontal="center" vertical="center" wrapText="1"/>
      <protection hidden="1"/>
    </xf>
    <xf numFmtId="0" fontId="16" fillId="45" borderId="48" xfId="0" applyFont="1" applyFill="1" applyBorder="1" applyAlignment="1" applyProtection="1">
      <alignment vertical="center" wrapText="1"/>
      <protection hidden="1"/>
    </xf>
    <xf numFmtId="0" fontId="16" fillId="45" borderId="0" xfId="0" applyFont="1" applyFill="1" applyAlignment="1" applyProtection="1">
      <alignment vertical="center" wrapText="1"/>
      <protection hidden="1"/>
    </xf>
    <xf numFmtId="0" fontId="16" fillId="45" borderId="25" xfId="0" applyFont="1" applyFill="1" applyBorder="1" applyAlignment="1" applyProtection="1">
      <alignment wrapText="1"/>
      <protection hidden="1"/>
    </xf>
    <xf numFmtId="0" fontId="44" fillId="45" borderId="0" xfId="0" applyFont="1" applyFill="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9" fillId="0" borderId="49" xfId="0" applyFont="1" applyBorder="1" applyAlignment="1" applyProtection="1">
      <alignment vertical="center" wrapText="1"/>
      <protection hidden="1"/>
    </xf>
    <xf numFmtId="0" fontId="20" fillId="45" borderId="0" xfId="0" applyFont="1" applyFill="1" applyAlignment="1" applyProtection="1">
      <alignment vertical="center" wrapText="1"/>
      <protection hidden="1"/>
    </xf>
    <xf numFmtId="0" fontId="51" fillId="45" borderId="18" xfId="574" applyFont="1" applyFill="1" applyBorder="1" applyAlignment="1">
      <alignment horizontal="center" vertical="center" wrapText="1"/>
    </xf>
    <xf numFmtId="0" fontId="51" fillId="45" borderId="50" xfId="574" applyFont="1" applyFill="1" applyBorder="1" applyAlignment="1">
      <alignment horizontal="center" vertical="center" wrapText="1"/>
    </xf>
    <xf numFmtId="168" fontId="49"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9" fillId="45" borderId="20" xfId="0" applyFont="1" applyFill="1" applyBorder="1" applyAlignment="1" applyProtection="1">
      <alignment horizontal="left" vertical="center" wrapText="1"/>
      <protection hidden="1"/>
    </xf>
    <xf numFmtId="0" fontId="10" fillId="0" borderId="0" xfId="0" applyFont="1" applyAlignment="1">
      <alignment vertical="center"/>
    </xf>
    <xf numFmtId="0" fontId="10"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5" fillId="0" borderId="32" xfId="828" applyFont="1" applyFill="1" applyBorder="1" applyAlignment="1" applyProtection="1">
      <alignment horizontal="center" vertical="center"/>
      <protection hidden="1"/>
    </xf>
    <xf numFmtId="0" fontId="9" fillId="45" borderId="0" xfId="0" applyFont="1" applyFill="1" applyAlignment="1">
      <alignment horizontal="left"/>
    </xf>
    <xf numFmtId="0" fontId="9" fillId="45" borderId="0" xfId="0" applyFont="1" applyFill="1" applyAlignment="1">
      <alignment horizontal="center" vertical="center" wrapText="1"/>
    </xf>
    <xf numFmtId="168" fontId="9"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9" fillId="0" borderId="48" xfId="0" applyFont="1" applyBorder="1" applyAlignment="1" applyProtection="1">
      <alignment horizontal="center" vertical="center" wrapText="1"/>
      <protection hidden="1"/>
    </xf>
    <xf numFmtId="0" fontId="9" fillId="0" borderId="54" xfId="0" applyFont="1" applyBorder="1" applyAlignment="1" applyProtection="1">
      <alignment horizontal="center" vertical="center"/>
      <protection hidden="1"/>
    </xf>
    <xf numFmtId="0" fontId="79" fillId="0" borderId="18" xfId="828" applyFont="1" applyBorder="1" applyAlignment="1" applyProtection="1">
      <alignment vertical="center"/>
      <protection locked="0"/>
    </xf>
    <xf numFmtId="0" fontId="20" fillId="45" borderId="11" xfId="0" applyFont="1" applyFill="1" applyBorder="1" applyAlignment="1">
      <alignment vertical="center" wrapText="1"/>
    </xf>
    <xf numFmtId="0" fontId="19" fillId="45" borderId="34" xfId="0" applyFont="1" applyFill="1" applyBorder="1" applyAlignment="1">
      <alignment wrapText="1"/>
    </xf>
    <xf numFmtId="0" fontId="40" fillId="45" borderId="0" xfId="828" applyFont="1" applyFill="1" applyBorder="1" applyAlignment="1" applyProtection="1">
      <alignment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5" fillId="45" borderId="43" xfId="0" applyFont="1" applyFill="1" applyBorder="1" applyAlignment="1" applyProtection="1">
      <alignment horizontal="center" vertical="center" wrapText="1"/>
      <protection locked="0" hidden="1"/>
    </xf>
    <xf numFmtId="0" fontId="45" fillId="0" borderId="44" xfId="0" applyFont="1" applyBorder="1" applyAlignment="1" applyProtection="1">
      <alignment horizontal="center" vertical="center" wrapText="1"/>
      <protection locked="0" hidden="1"/>
    </xf>
    <xf numFmtId="0" fontId="19" fillId="45" borderId="0" xfId="0" applyFont="1" applyFill="1" applyAlignment="1" applyProtection="1">
      <alignment horizontal="center" vertical="center" wrapText="1"/>
      <protection locked="0" hidden="1"/>
    </xf>
    <xf numFmtId="0" fontId="79"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10"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828" applyFont="1" applyBorder="1" applyAlignment="1" applyProtection="1">
      <alignment vertical="center" wrapText="1"/>
      <protection hidden="1"/>
    </xf>
    <xf numFmtId="0" fontId="50" fillId="47" borderId="18" xfId="0" applyFont="1" applyFill="1" applyBorder="1" applyAlignment="1">
      <alignment vertical="center" wrapText="1"/>
    </xf>
    <xf numFmtId="0" fontId="23" fillId="45" borderId="27" xfId="0" applyFont="1" applyFill="1" applyBorder="1" applyAlignment="1" applyProtection="1">
      <alignment horizontal="right" vertical="center" wrapText="1"/>
      <protection hidden="1"/>
    </xf>
    <xf numFmtId="0" fontId="19" fillId="45" borderId="0" xfId="0" applyFont="1" applyFill="1" applyAlignment="1">
      <alignment horizontal="right" vertical="center"/>
    </xf>
    <xf numFmtId="0" fontId="28" fillId="0" borderId="51" xfId="574" applyFont="1" applyBorder="1" applyAlignment="1">
      <alignment horizontal="center" vertical="top" wrapText="1"/>
    </xf>
    <xf numFmtId="0" fontId="28" fillId="0" borderId="52" xfId="574" applyFont="1" applyBorder="1" applyAlignment="1">
      <alignment vertical="top" wrapText="1"/>
    </xf>
    <xf numFmtId="168" fontId="28" fillId="0" borderId="52" xfId="574" applyNumberFormat="1" applyFont="1" applyBorder="1" applyAlignment="1">
      <alignment horizontal="center" vertical="top" wrapText="1"/>
    </xf>
    <xf numFmtId="0" fontId="96" fillId="0" borderId="52" xfId="574" applyFont="1" applyBorder="1" applyAlignment="1">
      <alignment horizontal="left" vertical="top" wrapText="1"/>
    </xf>
    <xf numFmtId="0" fontId="9" fillId="80" borderId="32" xfId="0" applyFont="1" applyFill="1" applyBorder="1" applyAlignment="1" applyProtection="1">
      <alignment vertical="center" wrapText="1"/>
      <protection hidden="1"/>
    </xf>
    <xf numFmtId="0" fontId="79" fillId="0" borderId="18" xfId="828" applyFont="1" applyFill="1" applyBorder="1" applyAlignment="1" applyProtection="1">
      <alignment vertical="center"/>
      <protection locked="0"/>
    </xf>
    <xf numFmtId="0" fontId="20" fillId="45" borderId="34" xfId="0" applyFont="1" applyFill="1" applyBorder="1" applyAlignment="1">
      <alignment vertical="center"/>
    </xf>
    <xf numFmtId="0" fontId="20" fillId="45" borderId="26" xfId="0" applyFont="1" applyFill="1" applyBorder="1" applyAlignment="1">
      <alignment horizontal="center" vertical="center"/>
    </xf>
    <xf numFmtId="0" fontId="20" fillId="45" borderId="26" xfId="0" applyFont="1" applyFill="1" applyBorder="1" applyAlignment="1">
      <alignment horizontal="left" vertical="center"/>
    </xf>
    <xf numFmtId="0" fontId="20"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1" fillId="0" borderId="0" xfId="0" applyFont="1" applyAlignment="1">
      <alignment vertical="top" wrapText="1"/>
    </xf>
    <xf numFmtId="0" fontId="48" fillId="0" borderId="0" xfId="0" applyFont="1" applyAlignment="1">
      <alignment vertical="top" wrapText="1"/>
    </xf>
    <xf numFmtId="0" fontId="91" fillId="0" borderId="0" xfId="0" applyFont="1" applyAlignment="1">
      <alignment vertical="top" wrapText="1"/>
    </xf>
    <xf numFmtId="0" fontId="101" fillId="0" borderId="0" xfId="0" applyFont="1" applyAlignment="1">
      <alignment vertical="top" wrapText="1"/>
    </xf>
    <xf numFmtId="0" fontId="89" fillId="0" borderId="0" xfId="0" applyFont="1" applyAlignment="1">
      <alignment vertical="top" wrapText="1"/>
    </xf>
    <xf numFmtId="0" fontId="48" fillId="0" borderId="0" xfId="510"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0" fillId="0" borderId="0" xfId="0" applyFont="1" applyAlignment="1">
      <alignment vertical="top" wrapText="1"/>
    </xf>
    <xf numFmtId="0" fontId="95"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7" fillId="0" borderId="73" xfId="0" applyFont="1" applyBorder="1" applyAlignment="1">
      <alignment vertical="top" wrapText="1"/>
    </xf>
    <xf numFmtId="0" fontId="77" fillId="0" borderId="73" xfId="0" applyFont="1" applyBorder="1" applyAlignment="1">
      <alignment horizontal="left" vertical="top" wrapText="1"/>
    </xf>
    <xf numFmtId="0" fontId="98"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100" fillId="0" borderId="0" xfId="0" applyFont="1" applyAlignment="1">
      <alignment vertical="top" wrapText="1"/>
    </xf>
    <xf numFmtId="0" fontId="108" fillId="0" borderId="0" xfId="0" applyFont="1" applyAlignment="1">
      <alignment vertical="top" wrapText="1"/>
    </xf>
    <xf numFmtId="0" fontId="81" fillId="0" borderId="0" xfId="638" applyFont="1" applyAlignment="1">
      <alignment horizontal="left" vertical="top" wrapText="1"/>
    </xf>
    <xf numFmtId="0" fontId="110" fillId="0" borderId="0" xfId="0" applyFont="1" applyAlignment="1">
      <alignment vertical="top" wrapText="1"/>
    </xf>
    <xf numFmtId="0" fontId="81" fillId="0" borderId="0" xfId="0" applyFont="1"/>
    <xf numFmtId="0" fontId="77" fillId="0" borderId="0" xfId="827" applyFont="1" applyAlignment="1">
      <alignment horizontal="left" vertical="top" wrapText="1"/>
    </xf>
    <xf numFmtId="0" fontId="77" fillId="0" borderId="0" xfId="827" applyFont="1" applyAlignment="1">
      <alignment vertical="center" wrapText="1"/>
    </xf>
    <xf numFmtId="0" fontId="47" fillId="0" borderId="0" xfId="827" applyFont="1" applyAlignment="1">
      <alignment vertical="center" wrapText="1"/>
    </xf>
    <xf numFmtId="0" fontId="103" fillId="0" borderId="0" xfId="0" applyFont="1" applyAlignment="1">
      <alignment vertical="top" wrapText="1"/>
    </xf>
    <xf numFmtId="0" fontId="98" fillId="81" borderId="0" xfId="0" applyFont="1" applyFill="1" applyAlignment="1">
      <alignment vertical="top" wrapText="1"/>
    </xf>
    <xf numFmtId="0" fontId="81" fillId="0" borderId="18" xfId="0" applyFont="1" applyBorder="1" applyAlignment="1">
      <alignment vertical="center" wrapText="1"/>
    </xf>
    <xf numFmtId="0" fontId="81" fillId="0" borderId="0" xfId="0" applyFont="1" applyAlignment="1" applyProtection="1">
      <alignment wrapText="1"/>
      <protection hidden="1"/>
    </xf>
    <xf numFmtId="0" fontId="48" fillId="0" borderId="0" xfId="0" applyFont="1" applyAlignment="1">
      <alignment wrapText="1"/>
    </xf>
    <xf numFmtId="0" fontId="50" fillId="0" borderId="0" xfId="0" quotePrefix="1" applyFont="1" applyAlignment="1" applyProtection="1">
      <alignment wrapText="1"/>
      <protection hidden="1"/>
    </xf>
    <xf numFmtId="0" fontId="48" fillId="0" borderId="0" xfId="827" applyFont="1" applyAlignment="1">
      <alignment horizontal="left" vertical="top" wrapText="1"/>
    </xf>
    <xf numFmtId="0" fontId="48" fillId="0" borderId="0" xfId="827" applyFont="1" applyAlignment="1">
      <alignment vertical="top" wrapText="1"/>
    </xf>
    <xf numFmtId="0" fontId="98" fillId="0" borderId="0" xfId="827" applyFont="1" applyAlignment="1">
      <alignment horizontal="left" vertical="top" wrapText="1"/>
    </xf>
    <xf numFmtId="0" fontId="81" fillId="0" borderId="0" xfId="827" applyFont="1" applyAlignment="1">
      <alignment horizontal="left" vertical="top" wrapText="1"/>
    </xf>
    <xf numFmtId="0" fontId="81" fillId="0" borderId="0" xfId="827"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10" fillId="47" borderId="0" xfId="0" applyFont="1" applyFill="1" applyAlignment="1">
      <alignment horizontal="left" vertical="top" wrapText="1"/>
    </xf>
    <xf numFmtId="0" fontId="95" fillId="47" borderId="0" xfId="0" applyFont="1" applyFill="1" applyAlignment="1">
      <alignment horizontal="left" vertical="top" wrapText="1"/>
    </xf>
    <xf numFmtId="0" fontId="10" fillId="47" borderId="0" xfId="506" applyFont="1" applyFill="1" applyAlignment="1">
      <alignment horizontal="left" vertical="top" wrapText="1"/>
    </xf>
    <xf numFmtId="0" fontId="0" fillId="47" borderId="0" xfId="0" applyFill="1" applyAlignment="1">
      <alignment horizontal="left" vertical="top" wrapText="1"/>
    </xf>
    <xf numFmtId="0" fontId="17" fillId="45" borderId="66" xfId="0" applyFont="1" applyFill="1" applyBorder="1" applyAlignment="1">
      <alignment vertical="center" wrapText="1"/>
    </xf>
    <xf numFmtId="0" fontId="16"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8" fillId="0" borderId="51" xfId="574" applyNumberFormat="1" applyFont="1" applyBorder="1" applyAlignment="1">
      <alignment horizontal="center" vertical="top" wrapText="1"/>
    </xf>
    <xf numFmtId="0" fontId="28" fillId="45" borderId="18" xfId="574" applyFont="1" applyFill="1" applyBorder="1" applyAlignment="1">
      <alignment vertical="top" wrapText="1"/>
    </xf>
    <xf numFmtId="0" fontId="50" fillId="0" borderId="0" xfId="0" applyFont="1" applyAlignment="1">
      <alignment wrapText="1"/>
    </xf>
    <xf numFmtId="0" fontId="101" fillId="0" borderId="0" xfId="506" applyFont="1" applyAlignment="1">
      <alignment horizontal="left" vertical="top" wrapText="1"/>
    </xf>
    <xf numFmtId="0" fontId="114" fillId="0" borderId="0" xfId="0" applyFont="1" applyAlignment="1">
      <alignment vertical="top" wrapText="1"/>
    </xf>
    <xf numFmtId="0" fontId="50" fillId="0" borderId="0" xfId="0" applyFont="1" applyAlignment="1" applyProtection="1">
      <alignment vertical="top" wrapText="1"/>
      <protection hidden="1"/>
    </xf>
    <xf numFmtId="0" fontId="28" fillId="0" borderId="51" xfId="574" quotePrefix="1" applyFont="1" applyBorder="1" applyAlignment="1">
      <alignment horizontal="center" vertical="top" wrapText="1"/>
    </xf>
    <xf numFmtId="0" fontId="16" fillId="45" borderId="30" xfId="0" applyFont="1" applyFill="1" applyBorder="1" applyAlignment="1">
      <alignment vertical="center"/>
    </xf>
    <xf numFmtId="0" fontId="12" fillId="0" borderId="74" xfId="521" applyBorder="1"/>
    <xf numFmtId="0" fontId="0" fillId="0" borderId="74" xfId="0" applyBorder="1" applyAlignment="1">
      <alignment vertical="center"/>
    </xf>
    <xf numFmtId="0" fontId="20" fillId="82" borderId="20" xfId="828" applyFont="1" applyFill="1" applyBorder="1" applyAlignment="1" applyProtection="1">
      <alignment horizontal="left" vertical="center" wrapText="1"/>
    </xf>
    <xf numFmtId="0" fontId="20" fillId="82" borderId="27" xfId="828" applyFont="1" applyFill="1" applyBorder="1" applyAlignment="1" applyProtection="1">
      <alignment horizontal="left" vertical="center" wrapText="1"/>
    </xf>
    <xf numFmtId="0" fontId="19" fillId="45" borderId="66" xfId="521" applyFont="1" applyFill="1" applyBorder="1" applyAlignment="1" applyProtection="1">
      <alignment horizontal="right" vertical="center"/>
      <protection hidden="1"/>
    </xf>
    <xf numFmtId="0" fontId="19" fillId="45" borderId="20" xfId="0" quotePrefix="1" applyFont="1" applyFill="1" applyBorder="1" applyAlignment="1" applyProtection="1">
      <alignment horizontal="right" vertical="center"/>
      <protection hidden="1"/>
    </xf>
    <xf numFmtId="0" fontId="0" fillId="46" borderId="18" xfId="0" quotePrefix="1" applyFill="1" applyBorder="1"/>
    <xf numFmtId="0" fontId="12" fillId="0" borderId="18" xfId="521" applyBorder="1"/>
    <xf numFmtId="0" fontId="0" fillId="0" borderId="18" xfId="0" applyBorder="1" applyAlignment="1">
      <alignment vertical="center"/>
    </xf>
    <xf numFmtId="0" fontId="12" fillId="0" borderId="46" xfId="521" applyBorder="1" applyAlignment="1" applyProtection="1">
      <alignment horizontal="left" vertical="center" wrapText="1"/>
      <protection locked="0" hidden="1"/>
    </xf>
    <xf numFmtId="0" fontId="12" fillId="0" borderId="18" xfId="521" applyBorder="1" applyAlignment="1" applyProtection="1">
      <alignment horizontal="left" vertical="center" wrapText="1"/>
      <protection locked="0" hidden="1"/>
    </xf>
    <xf numFmtId="0" fontId="12"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20" fillId="45" borderId="0" xfId="0" quotePrefix="1" applyNumberFormat="1" applyFont="1" applyFill="1" applyAlignment="1" applyProtection="1">
      <alignment horizontal="left" vertical="center" wrapText="1"/>
      <protection hidden="1"/>
    </xf>
    <xf numFmtId="0" fontId="77" fillId="0" borderId="0" xfId="0" applyFont="1" applyAlignment="1">
      <alignment vertical="top" wrapText="1"/>
    </xf>
    <xf numFmtId="0" fontId="77"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6" fillId="0" borderId="18" xfId="828" applyBorder="1" applyAlignment="1" applyProtection="1">
      <alignment vertical="center" wrapText="1"/>
      <protection hidden="1"/>
    </xf>
    <xf numFmtId="0" fontId="116" fillId="0" borderId="18" xfId="828" quotePrefix="1" applyBorder="1" applyAlignment="1" applyProtection="1">
      <alignment vertical="center" wrapText="1"/>
      <protection hidden="1"/>
    </xf>
    <xf numFmtId="0" fontId="116" fillId="0" borderId="18" xfId="828" applyBorder="1" applyAlignment="1" applyProtection="1">
      <alignment vertical="center" wrapText="1"/>
      <protection locked="0"/>
    </xf>
    <xf numFmtId="0" fontId="116" fillId="0" borderId="18" xfId="828" applyFill="1" applyBorder="1" applyAlignment="1" applyProtection="1">
      <alignment vertical="center" wrapText="1"/>
      <protection locked="0"/>
    </xf>
    <xf numFmtId="0" fontId="116" fillId="0" borderId="0" xfId="828" applyAlignment="1" applyProtection="1">
      <alignment vertical="center"/>
      <protection locked="0"/>
    </xf>
    <xf numFmtId="0" fontId="116" fillId="0" borderId="18" xfId="828" applyBorder="1" applyAlignment="1" applyProtection="1">
      <alignment vertical="center"/>
      <protection locked="0"/>
    </xf>
    <xf numFmtId="0" fontId="116" fillId="0" borderId="18" xfId="828" applyBorder="1" applyProtection="1">
      <protection locked="0"/>
    </xf>
    <xf numFmtId="1" fontId="0" fillId="19" borderId="0" xfId="0" applyNumberFormat="1" applyFill="1" applyProtection="1">
      <protection hidden="1"/>
    </xf>
    <xf numFmtId="0" fontId="84" fillId="0" borderId="0" xfId="829" applyAlignment="1" applyProtection="1">
      <alignment wrapText="1"/>
      <protection hidden="1"/>
    </xf>
    <xf numFmtId="0" fontId="17" fillId="0" borderId="45" xfId="829" applyFont="1" applyBorder="1" applyAlignment="1" applyProtection="1">
      <alignment vertical="center" wrapText="1"/>
      <protection hidden="1"/>
    </xf>
    <xf numFmtId="0" fontId="16" fillId="45" borderId="26" xfId="829" applyFont="1" applyFill="1" applyBorder="1" applyAlignment="1" applyProtection="1">
      <alignment vertical="center" wrapText="1"/>
      <protection hidden="1"/>
    </xf>
    <xf numFmtId="0" fontId="16" fillId="45" borderId="65" xfId="829" applyFont="1" applyFill="1" applyBorder="1" applyAlignment="1" applyProtection="1">
      <alignment vertical="center" wrapText="1"/>
      <protection hidden="1"/>
    </xf>
    <xf numFmtId="0" fontId="16" fillId="45" borderId="0" xfId="829" applyFont="1" applyFill="1" applyAlignment="1" applyProtection="1">
      <alignment vertical="center" wrapText="1"/>
      <protection hidden="1"/>
    </xf>
    <xf numFmtId="0" fontId="43" fillId="45" borderId="34" xfId="829" applyFont="1" applyFill="1" applyBorder="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44" fillId="45" borderId="0" xfId="829" applyFont="1" applyFill="1" applyAlignment="1" applyProtection="1">
      <alignment horizontal="center" vertical="center" wrapText="1"/>
      <protection hidden="1"/>
    </xf>
    <xf numFmtId="0" fontId="19" fillId="0" borderId="76" xfId="829" applyFont="1" applyBorder="1" applyAlignment="1" applyProtection="1">
      <alignment horizontal="center" vertical="center" wrapText="1"/>
      <protection hidden="1"/>
    </xf>
    <xf numFmtId="0" fontId="19" fillId="45" borderId="0" xfId="829" applyFont="1" applyFill="1" applyAlignment="1" applyProtection="1">
      <alignment horizontal="center" vertical="center" wrapText="1"/>
      <protection hidden="1"/>
    </xf>
    <xf numFmtId="0" fontId="16" fillId="0" borderId="0" xfId="829" applyFont="1" applyAlignment="1" applyProtection="1">
      <alignment horizontal="center" vertical="center" wrapText="1"/>
      <protection hidden="1"/>
    </xf>
    <xf numFmtId="0" fontId="84" fillId="0" borderId="0" xfId="829" applyAlignment="1" applyProtection="1">
      <alignment horizontal="center" vertical="center" wrapText="1"/>
      <protection hidden="1"/>
    </xf>
    <xf numFmtId="0" fontId="84" fillId="0" borderId="46" xfId="829" applyBorder="1" applyAlignment="1" applyProtection="1">
      <alignment horizontal="left" vertical="center" wrapText="1"/>
      <protection locked="0" hidden="1"/>
    </xf>
    <xf numFmtId="0" fontId="84" fillId="45" borderId="66" xfId="829" applyFill="1" applyBorder="1" applyAlignment="1" applyProtection="1">
      <alignment horizontal="left" vertical="center" wrapText="1"/>
      <protection locked="0" hidden="1"/>
    </xf>
    <xf numFmtId="0" fontId="84" fillId="0" borderId="18" xfId="829" applyBorder="1" applyAlignment="1" applyProtection="1">
      <alignment wrapText="1"/>
      <protection locked="0"/>
    </xf>
    <xf numFmtId="0" fontId="84" fillId="45" borderId="18" xfId="829" applyFill="1" applyBorder="1" applyAlignment="1" applyProtection="1">
      <alignment horizontal="left" vertical="center" wrapText="1"/>
      <protection locked="0"/>
    </xf>
    <xf numFmtId="0" fontId="29" fillId="0" borderId="0" xfId="829" applyFont="1" applyAlignment="1" applyProtection="1">
      <alignment vertical="center" wrapText="1"/>
      <protection locked="0"/>
    </xf>
    <xf numFmtId="0" fontId="84" fillId="0" borderId="0" xfId="829" applyAlignment="1" applyProtection="1">
      <alignment wrapText="1"/>
      <protection locked="0"/>
    </xf>
    <xf numFmtId="0" fontId="84" fillId="0" borderId="46" xfId="829" applyBorder="1" applyAlignment="1" applyProtection="1">
      <alignment wrapText="1"/>
      <protection locked="0"/>
    </xf>
    <xf numFmtId="0" fontId="84" fillId="0" borderId="77" xfId="829" applyBorder="1" applyAlignment="1" applyProtection="1">
      <alignment horizontal="left" vertical="center" wrapText="1"/>
      <protection locked="0" hidden="1"/>
    </xf>
    <xf numFmtId="0" fontId="84" fillId="45" borderId="78" xfId="829" applyFill="1" applyBorder="1" applyAlignment="1" applyProtection="1">
      <alignment horizontal="left" vertical="center" wrapText="1"/>
      <protection locked="0" hidden="1"/>
    </xf>
    <xf numFmtId="0" fontId="84" fillId="0" borderId="77" xfId="829" applyBorder="1" applyAlignment="1" applyProtection="1">
      <alignment wrapText="1"/>
      <protection locked="0"/>
    </xf>
    <xf numFmtId="0" fontId="84" fillId="0" borderId="0" xfId="829" applyAlignment="1">
      <alignment wrapText="1"/>
    </xf>
    <xf numFmtId="0" fontId="50" fillId="0" borderId="0" xfId="829" applyFont="1" applyAlignment="1">
      <alignment vertical="top" wrapText="1"/>
    </xf>
    <xf numFmtId="0" fontId="50" fillId="47" borderId="18" xfId="829" applyFont="1" applyFill="1" applyBorder="1" applyAlignment="1">
      <alignment vertical="center" wrapText="1"/>
    </xf>
    <xf numFmtId="0" fontId="50" fillId="0" borderId="0" xfId="506" applyFont="1" applyAlignment="1">
      <alignment horizontal="left" vertical="top" wrapText="1"/>
    </xf>
    <xf numFmtId="0" fontId="84" fillId="0" borderId="0" xfId="829" applyAlignment="1">
      <alignment vertical="top"/>
    </xf>
    <xf numFmtId="0" fontId="50" fillId="47" borderId="18" xfId="506" applyFont="1" applyFill="1" applyBorder="1" applyAlignment="1">
      <alignment vertical="top" wrapText="1"/>
    </xf>
    <xf numFmtId="0" fontId="50" fillId="0" borderId="0" xfId="829" applyFont="1" applyAlignment="1">
      <alignment vertical="top"/>
    </xf>
    <xf numFmtId="0" fontId="50" fillId="0" borderId="0" xfId="506" applyFont="1" applyAlignment="1">
      <alignment vertical="top" wrapText="1"/>
    </xf>
    <xf numFmtId="0" fontId="12" fillId="0" borderId="77" xfId="521" applyBorder="1" applyAlignment="1" applyProtection="1">
      <alignment horizontal="left" vertical="center" wrapText="1"/>
      <protection locked="0" hidden="1"/>
    </xf>
    <xf numFmtId="0" fontId="20"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7" fillId="0" borderId="0" xfId="829" applyFont="1" applyAlignment="1" applyProtection="1">
      <alignment vertical="top" wrapText="1"/>
      <protection hidden="1"/>
    </xf>
    <xf numFmtId="0" fontId="12" fillId="0" borderId="79" xfId="521" applyBorder="1" applyAlignment="1" applyProtection="1">
      <alignment horizontal="left" vertical="center" wrapText="1"/>
      <protection locked="0" hidden="1"/>
    </xf>
    <xf numFmtId="0" fontId="84" fillId="0" borderId="79" xfId="829" applyBorder="1" applyAlignment="1" applyProtection="1">
      <alignment horizontal="left" vertical="center" wrapText="1"/>
      <protection locked="0" hidden="1"/>
    </xf>
    <xf numFmtId="0" fontId="84" fillId="0" borderId="51" xfId="829" applyBorder="1" applyAlignment="1" applyProtection="1">
      <alignment wrapText="1"/>
      <protection locked="0"/>
    </xf>
    <xf numFmtId="0" fontId="19" fillId="0" borderId="80" xfId="829" applyFont="1" applyBorder="1" applyAlignment="1" applyProtection="1">
      <alignment horizontal="center" vertical="center" wrapText="1"/>
      <protection hidden="1"/>
    </xf>
    <xf numFmtId="0" fontId="19" fillId="0" borderId="81" xfId="829" applyFont="1" applyBorder="1" applyAlignment="1" applyProtection="1">
      <alignment horizontal="center" vertical="center" wrapText="1"/>
      <protection hidden="1"/>
    </xf>
    <xf numFmtId="0" fontId="19" fillId="0" borderId="82" xfId="829" applyFont="1" applyBorder="1" applyAlignment="1" applyProtection="1">
      <alignment horizontal="center" vertical="center" wrapText="1"/>
      <protection hidden="1"/>
    </xf>
    <xf numFmtId="0" fontId="0" fillId="45" borderId="0" xfId="0" quotePrefix="1" applyFill="1"/>
    <xf numFmtId="0" fontId="118"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20" fillId="0" borderId="20" xfId="828" applyFont="1" applyFill="1" applyBorder="1" applyAlignment="1" applyProtection="1">
      <alignment horizontal="left" vertical="center" wrapText="1"/>
      <protection locked="0"/>
    </xf>
    <xf numFmtId="49" fontId="0" fillId="0" borderId="0" xfId="0" applyNumberFormat="1"/>
    <xf numFmtId="0" fontId="95" fillId="0" borderId="0" xfId="0" applyFont="1" applyAlignment="1">
      <alignment vertical="top"/>
    </xf>
    <xf numFmtId="0" fontId="121" fillId="0" borderId="0" xfId="0" applyFont="1" applyAlignment="1">
      <alignment vertical="top" wrapText="1"/>
    </xf>
    <xf numFmtId="0" fontId="122" fillId="0" borderId="0" xfId="0" applyFont="1" applyAlignment="1">
      <alignment vertical="top" wrapText="1"/>
    </xf>
    <xf numFmtId="0" fontId="123" fillId="0" borderId="0" xfId="829" applyFont="1" applyAlignment="1">
      <alignment vertical="top" wrapText="1"/>
    </xf>
    <xf numFmtId="0" fontId="109" fillId="0" borderId="0" xfId="0" applyFont="1" applyAlignment="1">
      <alignment wrapText="1"/>
    </xf>
    <xf numFmtId="0" fontId="125" fillId="0" borderId="18" xfId="828" applyFont="1" applyBorder="1" applyAlignment="1" applyProtection="1">
      <alignment vertical="center" wrapText="1"/>
      <protection hidden="1"/>
    </xf>
    <xf numFmtId="0" fontId="126" fillId="0" borderId="18" xfId="828" applyFont="1" applyBorder="1" applyAlignment="1" applyProtection="1">
      <alignment vertical="center" wrapText="1"/>
      <protection locked="0"/>
    </xf>
    <xf numFmtId="0" fontId="102" fillId="0" borderId="0" xfId="0" applyFont="1" applyAlignment="1">
      <alignment vertical="top" wrapText="1"/>
    </xf>
    <xf numFmtId="0" fontId="127" fillId="0" borderId="0" xfId="0" applyFont="1"/>
    <xf numFmtId="0" fontId="47" fillId="0" borderId="0" xfId="827" applyFont="1" applyAlignment="1">
      <alignment horizontal="left" vertical="top" wrapText="1"/>
    </xf>
    <xf numFmtId="0" fontId="109" fillId="0" borderId="0" xfId="829" applyFont="1" applyAlignment="1">
      <alignment vertical="top" wrapText="1"/>
    </xf>
    <xf numFmtId="0" fontId="129" fillId="0" borderId="0" xfId="0" applyFont="1" applyAlignment="1">
      <alignment vertical="top" wrapText="1"/>
    </xf>
    <xf numFmtId="0" fontId="131" fillId="0" borderId="0" xfId="0" applyFont="1" applyAlignment="1">
      <alignment vertical="top" wrapText="1"/>
    </xf>
    <xf numFmtId="0" fontId="75" fillId="0" borderId="84" xfId="0" applyFont="1" applyBorder="1" applyAlignment="1" applyProtection="1">
      <alignment horizontal="left" vertical="center" wrapText="1"/>
      <protection locked="0"/>
    </xf>
    <xf numFmtId="0" fontId="0" fillId="0" borderId="79" xfId="829" applyFont="1" applyBorder="1" applyAlignment="1" applyProtection="1">
      <alignment horizontal="left" vertical="center" wrapText="1"/>
      <protection locked="0" hidden="1"/>
    </xf>
    <xf numFmtId="0" fontId="0" fillId="0" borderId="46" xfId="829" applyFont="1" applyBorder="1" applyAlignment="1" applyProtection="1">
      <alignment horizontal="left" vertical="center" wrapText="1"/>
      <protection locked="0" hidden="1"/>
    </xf>
    <xf numFmtId="0" fontId="0" fillId="0" borderId="47" xfId="0" applyBorder="1" applyAlignment="1" applyProtection="1">
      <alignment wrapText="1"/>
      <protection locked="0"/>
    </xf>
    <xf numFmtId="0" fontId="84" fillId="0" borderId="79" xfId="829" applyBorder="1" applyAlignment="1" applyProtection="1">
      <alignment horizontal="left" vertical="center" wrapText="1"/>
      <protection locked="0" hidden="1"/>
    </xf>
    <xf numFmtId="0" fontId="0" fillId="0" borderId="47" xfId="0" applyBorder="1" applyAlignment="1" applyProtection="1">
      <alignment wrapText="1"/>
      <protection locked="0"/>
    </xf>
    <xf numFmtId="0" fontId="84" fillId="0" borderId="79" xfId="829" applyBorder="1" applyAlignment="1" applyProtection="1">
      <alignment horizontal="left" vertical="center" wrapText="1"/>
      <protection locked="0" hidden="1"/>
    </xf>
    <xf numFmtId="0" fontId="0" fillId="0" borderId="74" xfId="0" applyBorder="1" applyAlignment="1" applyProtection="1">
      <alignment wrapText="1"/>
      <protection locked="0"/>
    </xf>
    <xf numFmtId="0" fontId="0" fillId="0" borderId="85" xfId="0" applyBorder="1" applyAlignment="1" applyProtection="1">
      <alignment wrapText="1"/>
      <protection locked="0"/>
    </xf>
    <xf numFmtId="0" fontId="20" fillId="45" borderId="20" xfId="0" applyFont="1" applyFill="1" applyBorder="1" applyAlignment="1" applyProtection="1">
      <alignment horizontal="left" vertical="center" wrapText="1"/>
      <protection locked="0"/>
    </xf>
    <xf numFmtId="0" fontId="84" fillId="0" borderId="79" xfId="829" applyBorder="1" applyAlignment="1" applyProtection="1">
      <alignment horizontal="left" vertical="center" wrapText="1"/>
      <protection locked="0" hidden="1"/>
    </xf>
    <xf numFmtId="0" fontId="84" fillId="45" borderId="19" xfId="829" applyFill="1" applyBorder="1" applyAlignment="1" applyProtection="1">
      <alignment horizontal="left" vertical="center" wrapText="1"/>
      <protection locked="0" hidden="1"/>
    </xf>
    <xf numFmtId="0" fontId="84" fillId="0" borderId="51" xfId="829" applyBorder="1" applyAlignment="1" applyProtection="1">
      <alignment wrapText="1"/>
      <protection locked="0"/>
    </xf>
    <xf numFmtId="0" fontId="17" fillId="45" borderId="15" xfId="0" applyFont="1" applyFill="1" applyBorder="1" applyAlignment="1">
      <alignment horizontal="center" vertical="center" wrapText="1"/>
    </xf>
    <xf numFmtId="0" fontId="17" fillId="45" borderId="37" xfId="0" applyFont="1" applyFill="1" applyBorder="1" applyAlignment="1">
      <alignment horizontal="center" vertical="center" wrapText="1"/>
    </xf>
    <xf numFmtId="0" fontId="14" fillId="45" borderId="0" xfId="0" applyFont="1" applyFill="1" applyAlignment="1">
      <alignment horizontal="center" vertical="center"/>
    </xf>
    <xf numFmtId="0" fontId="28" fillId="45" borderId="0" xfId="0" applyFont="1" applyFill="1" applyAlignment="1">
      <alignment horizontal="left" vertical="center" wrapText="1"/>
    </xf>
    <xf numFmtId="0" fontId="28" fillId="45" borderId="55" xfId="0" applyFont="1" applyFill="1" applyBorder="1" applyAlignment="1">
      <alignment horizontal="left" vertical="center" wrapText="1"/>
    </xf>
    <xf numFmtId="0" fontId="28"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4" fillId="45" borderId="26" xfId="0" applyFont="1" applyFill="1" applyBorder="1" applyAlignment="1" applyProtection="1">
      <alignment horizontal="left" vertical="center" wrapText="1"/>
      <protection hidden="1"/>
    </xf>
    <xf numFmtId="0" fontId="16" fillId="45" borderId="56"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vertical="center" wrapText="1"/>
      <protection locked="0"/>
    </xf>
    <xf numFmtId="0" fontId="16"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8" fillId="45" borderId="56" xfId="0" applyFont="1" applyFill="1" applyBorder="1" applyAlignment="1" applyProtection="1">
      <alignment horizontal="center" vertical="center" wrapText="1"/>
      <protection hidden="1"/>
    </xf>
    <xf numFmtId="0" fontId="18" fillId="45" borderId="11" xfId="0" applyFont="1" applyFill="1" applyBorder="1" applyAlignment="1" applyProtection="1">
      <alignment horizontal="center" vertical="center" wrapText="1"/>
      <protection hidden="1"/>
    </xf>
    <xf numFmtId="0" fontId="18" fillId="45" borderId="33" xfId="0" applyFont="1" applyFill="1" applyBorder="1" applyAlignment="1" applyProtection="1">
      <alignment horizontal="center" vertical="center" wrapText="1"/>
      <protection hidden="1"/>
    </xf>
    <xf numFmtId="49" fontId="20" fillId="45" borderId="31" xfId="0" applyNumberFormat="1" applyFont="1" applyFill="1" applyBorder="1" applyAlignment="1" applyProtection="1">
      <alignment horizontal="left" vertical="center" wrapText="1"/>
      <protection locked="0"/>
    </xf>
    <xf numFmtId="49" fontId="20" fillId="45" borderId="25" xfId="0" applyNumberFormat="1" applyFont="1" applyFill="1" applyBorder="1" applyAlignment="1" applyProtection="1">
      <alignment horizontal="left" vertical="center" wrapText="1"/>
      <protection locked="0"/>
    </xf>
    <xf numFmtId="49" fontId="20" fillId="45" borderId="58" xfId="0" applyNumberFormat="1" applyFont="1" applyFill="1" applyBorder="1" applyAlignment="1" applyProtection="1">
      <alignment horizontal="left" vertical="center" wrapText="1"/>
      <protection locked="0"/>
    </xf>
    <xf numFmtId="49" fontId="20" fillId="45" borderId="56" xfId="0" applyNumberFormat="1" applyFont="1" applyFill="1" applyBorder="1" applyAlignment="1" applyProtection="1">
      <alignment horizontal="left" vertical="center" wrapText="1"/>
      <protection locked="0"/>
    </xf>
    <xf numFmtId="49" fontId="20" fillId="45" borderId="11" xfId="0" applyNumberFormat="1" applyFont="1" applyFill="1" applyBorder="1" applyAlignment="1" applyProtection="1">
      <alignment horizontal="left" vertical="center" wrapText="1"/>
      <protection locked="0"/>
    </xf>
    <xf numFmtId="49" fontId="20" fillId="45" borderId="33" xfId="0" applyNumberFormat="1" applyFont="1" applyFill="1" applyBorder="1" applyAlignment="1" applyProtection="1">
      <alignment horizontal="left" vertical="center" wrapText="1"/>
      <protection locked="0"/>
    </xf>
    <xf numFmtId="0" fontId="19" fillId="45" borderId="0" xfId="0" applyFont="1" applyFill="1" applyAlignment="1" applyProtection="1">
      <alignment horizontal="center" vertical="center" wrapText="1"/>
      <protection hidden="1"/>
    </xf>
    <xf numFmtId="0" fontId="20" fillId="45" borderId="59" xfId="0" applyFont="1" applyFill="1" applyBorder="1" applyAlignment="1" applyProtection="1">
      <alignment horizontal="left" vertical="center" wrapText="1"/>
      <protection locked="0"/>
    </xf>
    <xf numFmtId="0" fontId="20" fillId="45" borderId="60" xfId="0" applyFont="1" applyFill="1" applyBorder="1" applyAlignment="1" applyProtection="1">
      <alignment horizontal="left" vertical="center" wrapText="1"/>
      <protection locked="0"/>
    </xf>
    <xf numFmtId="0" fontId="20" fillId="45" borderId="61" xfId="0" applyFont="1" applyFill="1" applyBorder="1" applyAlignment="1" applyProtection="1">
      <alignment horizontal="left" vertical="center" wrapText="1"/>
      <protection locked="0"/>
    </xf>
    <xf numFmtId="0" fontId="27" fillId="45" borderId="0" xfId="828" applyFont="1" applyFill="1" applyBorder="1" applyAlignment="1" applyProtection="1">
      <alignment horizontal="center"/>
      <protection locked="0"/>
    </xf>
    <xf numFmtId="0" fontId="19" fillId="45" borderId="25" xfId="0" applyFont="1" applyFill="1" applyBorder="1" applyAlignment="1" applyProtection="1">
      <alignment horizontal="center" vertical="top" wrapText="1"/>
      <protection hidden="1"/>
    </xf>
    <xf numFmtId="0" fontId="19" fillId="45" borderId="66" xfId="0" applyFont="1" applyFill="1" applyBorder="1" applyAlignment="1" applyProtection="1">
      <alignment horizontal="right" vertical="center"/>
      <protection hidden="1"/>
    </xf>
    <xf numFmtId="0" fontId="19" fillId="45" borderId="27" xfId="0" applyFont="1" applyFill="1" applyBorder="1" applyAlignment="1" applyProtection="1">
      <alignment horizontal="right" vertical="center"/>
      <protection hidden="1"/>
    </xf>
    <xf numFmtId="0" fontId="79" fillId="0" borderId="31" xfId="828" applyFont="1" applyFill="1" applyBorder="1" applyAlignment="1" applyProtection="1">
      <alignment horizontal="left" vertical="center" wrapText="1"/>
    </xf>
    <xf numFmtId="0" fontId="79" fillId="0" borderId="25" xfId="828" applyFont="1" applyFill="1" applyBorder="1" applyAlignment="1" applyProtection="1">
      <alignment horizontal="left" vertical="center" wrapText="1"/>
    </xf>
    <xf numFmtId="0" fontId="79" fillId="0" borderId="58" xfId="828" applyFont="1" applyFill="1" applyBorder="1" applyAlignment="1" applyProtection="1">
      <alignment horizontal="left" vertical="center" wrapText="1"/>
    </xf>
    <xf numFmtId="0" fontId="19"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20"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9"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20" fillId="82" borderId="56" xfId="828" applyFont="1" applyFill="1" applyBorder="1" applyAlignment="1" applyProtection="1">
      <alignment horizontal="left" vertical="center" wrapText="1"/>
    </xf>
    <xf numFmtId="0" fontId="20" fillId="82" borderId="33" xfId="0" applyFont="1" applyFill="1" applyBorder="1" applyAlignment="1">
      <alignment horizontal="left" vertical="center" wrapText="1"/>
    </xf>
    <xf numFmtId="49" fontId="116" fillId="45" borderId="56" xfId="831" applyNumberFormat="1" applyFill="1" applyBorder="1" applyAlignment="1" applyProtection="1">
      <alignment horizontal="center" vertical="center" wrapText="1"/>
      <protection locked="0"/>
    </xf>
    <xf numFmtId="49" fontId="116" fillId="45" borderId="11" xfId="828" applyNumberFormat="1" applyFill="1" applyBorder="1" applyAlignment="1" applyProtection="1">
      <alignment horizontal="center" vertical="center" wrapText="1"/>
      <protection locked="0"/>
    </xf>
    <xf numFmtId="49" fontId="116" fillId="45" borderId="33" xfId="828" applyNumberFormat="1" applyFill="1" applyBorder="1" applyAlignment="1" applyProtection="1">
      <alignment horizontal="center" vertical="center" wrapText="1"/>
      <protection locked="0"/>
    </xf>
    <xf numFmtId="0" fontId="20" fillId="45" borderId="56" xfId="0" applyFont="1" applyFill="1" applyBorder="1" applyAlignment="1" applyProtection="1">
      <alignment horizontal="left" vertical="center"/>
      <protection locked="0"/>
    </xf>
    <xf numFmtId="0" fontId="20" fillId="45" borderId="33" xfId="0" applyFont="1" applyFill="1" applyBorder="1" applyAlignment="1" applyProtection="1">
      <alignment horizontal="left" vertical="center"/>
      <protection locked="0"/>
    </xf>
    <xf numFmtId="0" fontId="19" fillId="45" borderId="25" xfId="0" applyFont="1" applyFill="1" applyBorder="1" applyAlignment="1" applyProtection="1">
      <alignment horizontal="left" wrapText="1"/>
      <protection hidden="1"/>
    </xf>
    <xf numFmtId="169" fontId="19" fillId="45" borderId="31" xfId="0" applyNumberFormat="1" applyFont="1" applyFill="1" applyBorder="1" applyAlignment="1" applyProtection="1">
      <alignment horizontal="left" wrapText="1"/>
      <protection locked="0"/>
    </xf>
    <xf numFmtId="169" fontId="19" fillId="45" borderId="58" xfId="0" applyNumberFormat="1" applyFont="1" applyFill="1" applyBorder="1" applyAlignment="1" applyProtection="1">
      <alignment horizontal="left" wrapText="1"/>
      <protection locked="0"/>
    </xf>
    <xf numFmtId="0" fontId="83" fillId="45" borderId="57"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24" fillId="0" borderId="25" xfId="828" applyFont="1" applyFill="1" applyBorder="1" applyAlignment="1" applyProtection="1">
      <alignment horizontal="center" wrapText="1"/>
      <protection hidden="1"/>
    </xf>
    <xf numFmtId="49" fontId="80" fillId="45" borderId="56" xfId="828" applyNumberFormat="1" applyFont="1" applyFill="1" applyBorder="1" applyAlignment="1" applyProtection="1">
      <alignment horizontal="left" vertical="center" wrapText="1"/>
      <protection locked="0"/>
    </xf>
    <xf numFmtId="49" fontId="80" fillId="45" borderId="11" xfId="828" applyNumberFormat="1" applyFont="1" applyFill="1" applyBorder="1" applyAlignment="1" applyProtection="1">
      <alignment horizontal="left" vertical="center" wrapText="1"/>
      <protection locked="0"/>
    </xf>
    <xf numFmtId="49" fontId="80" fillId="45" borderId="33" xfId="828" applyNumberFormat="1" applyFont="1" applyFill="1" applyBorder="1" applyAlignment="1" applyProtection="1">
      <alignment horizontal="left" vertical="center" wrapText="1"/>
      <protection locked="0"/>
    </xf>
    <xf numFmtId="0" fontId="19" fillId="45" borderId="11" xfId="0" applyFont="1" applyFill="1" applyBorder="1" applyAlignment="1" applyProtection="1">
      <alignment horizontal="left" wrapText="1"/>
      <protection hidden="1"/>
    </xf>
    <xf numFmtId="0" fontId="22" fillId="45" borderId="0" xfId="0" applyFont="1" applyFill="1" applyAlignment="1">
      <alignment horizontal="center" wrapText="1"/>
    </xf>
    <xf numFmtId="49" fontId="20" fillId="45" borderId="56" xfId="0" quotePrefix="1" applyNumberFormat="1" applyFont="1" applyFill="1" applyBorder="1" applyAlignment="1" applyProtection="1">
      <alignment horizontal="left" vertical="center" wrapText="1"/>
      <protection locked="0"/>
    </xf>
    <xf numFmtId="0" fontId="19" fillId="45" borderId="25" xfId="0" applyFont="1" applyFill="1" applyBorder="1" applyAlignment="1" applyProtection="1">
      <alignment horizontal="center" wrapText="1"/>
      <protection hidden="1"/>
    </xf>
    <xf numFmtId="0" fontId="26" fillId="0" borderId="25" xfId="828" applyFont="1" applyFill="1" applyBorder="1" applyAlignment="1" applyProtection="1">
      <alignment horizontal="center"/>
      <protection hidden="1"/>
    </xf>
    <xf numFmtId="0" fontId="14" fillId="45" borderId="25" xfId="0" applyFont="1" applyFill="1" applyBorder="1" applyAlignment="1" applyProtection="1">
      <alignment horizontal="center" wrapText="1"/>
      <protection hidden="1"/>
    </xf>
    <xf numFmtId="0" fontId="20" fillId="45" borderId="11" xfId="0" applyFont="1" applyFill="1" applyBorder="1" applyAlignment="1">
      <alignment horizontal="center" vertical="center"/>
    </xf>
    <xf numFmtId="0" fontId="116" fillId="45" borderId="56" xfId="83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20" fillId="0" borderId="0" xfId="0" applyFont="1" applyAlignment="1" applyProtection="1">
      <alignment horizontal="left" vertical="center"/>
      <protection locked="0"/>
    </xf>
    <xf numFmtId="0" fontId="16" fillId="0" borderId="0" xfId="0" applyFont="1" applyAlignment="1" applyProtection="1">
      <alignment horizontal="left" vertical="center" wrapText="1"/>
      <protection locked="0"/>
    </xf>
    <xf numFmtId="0" fontId="27" fillId="0" borderId="0" xfId="828" applyFont="1" applyFill="1" applyBorder="1" applyAlignment="1" applyProtection="1">
      <alignment horizontal="center" vertical="center" wrapText="1"/>
      <protection hidden="1"/>
    </xf>
    <xf numFmtId="0" fontId="22" fillId="45" borderId="37" xfId="0" applyFont="1" applyFill="1" applyBorder="1" applyAlignment="1" applyProtection="1">
      <alignment horizontal="center" vertical="center"/>
      <protection hidden="1"/>
    </xf>
    <xf numFmtId="0" fontId="22" fillId="45" borderId="53" xfId="0" applyFont="1" applyFill="1" applyBorder="1" applyAlignment="1" applyProtection="1">
      <alignment horizontal="center" vertical="center"/>
      <protection hidden="1"/>
    </xf>
    <xf numFmtId="0" fontId="20" fillId="45" borderId="56" xfId="0" applyFont="1" applyFill="1" applyBorder="1" applyAlignment="1" applyProtection="1">
      <alignment horizontal="left" vertical="center" wrapText="1"/>
      <protection locked="0"/>
    </xf>
    <xf numFmtId="0" fontId="20" fillId="45" borderId="33" xfId="0" applyFont="1" applyFill="1" applyBorder="1" applyAlignment="1" applyProtection="1">
      <alignment horizontal="left" vertical="center" wrapText="1"/>
      <protection locked="0"/>
    </xf>
    <xf numFmtId="0" fontId="16" fillId="45" borderId="11" xfId="0" applyFont="1" applyFill="1" applyBorder="1" applyAlignment="1">
      <alignment horizontal="left" vertical="center" wrapText="1"/>
    </xf>
    <xf numFmtId="0" fontId="119" fillId="45" borderId="34" xfId="828" applyFont="1" applyFill="1" applyBorder="1" applyAlignment="1" applyProtection="1">
      <alignment horizontal="center" vertical="center"/>
      <protection locked="0"/>
    </xf>
    <xf numFmtId="0" fontId="119" fillId="45" borderId="0" xfId="828" applyFont="1" applyFill="1" applyBorder="1" applyAlignment="1" applyProtection="1">
      <alignment horizontal="center" vertical="center"/>
      <protection locked="0"/>
    </xf>
    <xf numFmtId="0" fontId="17" fillId="0" borderId="55" xfId="0" applyFont="1" applyBorder="1" applyAlignment="1" applyProtection="1">
      <alignment horizontal="left" vertical="top" wrapText="1"/>
      <protection hidden="1"/>
    </xf>
    <xf numFmtId="0" fontId="16" fillId="45" borderId="25" xfId="0" quotePrefix="1" applyFont="1" applyFill="1" applyBorder="1" applyAlignment="1" applyProtection="1">
      <alignment horizontal="center" wrapText="1"/>
      <protection hidden="1"/>
    </xf>
    <xf numFmtId="0" fontId="16" fillId="45" borderId="25" xfId="0" applyFont="1" applyFill="1" applyBorder="1" applyAlignment="1" applyProtection="1">
      <alignment horizontal="center" wrapText="1"/>
      <protection hidden="1"/>
    </xf>
    <xf numFmtId="0" fontId="16"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7" fillId="0" borderId="75" xfId="829" applyFont="1" applyBorder="1" applyAlignment="1" applyProtection="1">
      <alignment horizontal="left" vertical="top" wrapText="1"/>
      <protection hidden="1"/>
    </xf>
    <xf numFmtId="0" fontId="46" fillId="45" borderId="34" xfId="830" applyFont="1" applyFill="1" applyBorder="1" applyAlignment="1" applyProtection="1">
      <alignment horizontal="center" vertical="center" wrapText="1"/>
      <protection hidden="1"/>
    </xf>
    <xf numFmtId="0" fontId="46" fillId="45" borderId="0" xfId="830" applyFont="1" applyFill="1" applyBorder="1" applyAlignment="1" applyProtection="1">
      <alignment horizontal="center" vertical="center" wrapText="1"/>
      <protection hidden="1"/>
    </xf>
    <xf numFmtId="0" fontId="117" fillId="0" borderId="0" xfId="829" applyFont="1" applyAlignment="1" applyProtection="1">
      <alignment horizontal="left" vertical="top" wrapText="1"/>
      <protection hidden="1"/>
    </xf>
    <xf numFmtId="0" fontId="16" fillId="45" borderId="0" xfId="829" applyFont="1" applyFill="1" applyAlignment="1" applyProtection="1">
      <alignment horizontal="center" wrapText="1"/>
      <protection hidden="1"/>
    </xf>
    <xf numFmtId="0" fontId="16" fillId="45" borderId="30" xfId="829" applyFont="1" applyFill="1" applyBorder="1" applyAlignment="1" applyProtection="1">
      <alignment horizontal="center" wrapText="1"/>
      <protection hidden="1"/>
    </xf>
    <xf numFmtId="0" fontId="24" fillId="45" borderId="0" xfId="828" applyFont="1" applyFill="1" applyBorder="1" applyAlignment="1" applyProtection="1">
      <alignment horizontal="center" vertical="center" wrapText="1"/>
      <protection hidden="1"/>
    </xf>
    <xf numFmtId="0" fontId="35"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1"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640">
    <cellStyle name="20 % - Akzent1" xfId="687" builtinId="30" customBuiltin="1"/>
    <cellStyle name="20 % - Akzent1 2" xfId="1154"/>
    <cellStyle name="20 % - Akzent1 3" xfId="1504"/>
    <cellStyle name="20 % - Akzent2" xfId="691" builtinId="34" customBuiltin="1"/>
    <cellStyle name="20 % - Akzent2 2" xfId="1157"/>
    <cellStyle name="20 % - Akzent2 3" xfId="1507"/>
    <cellStyle name="20 % - Akzent3" xfId="695" builtinId="38" customBuiltin="1"/>
    <cellStyle name="20 % - Akzent3 2" xfId="1160"/>
    <cellStyle name="20 % - Akzent3 3" xfId="1510"/>
    <cellStyle name="20 % - Akzent4" xfId="699" builtinId="42" customBuiltin="1"/>
    <cellStyle name="20 % - Akzent4 2" xfId="1163"/>
    <cellStyle name="20 % - Akzent4 3" xfId="1513"/>
    <cellStyle name="20 % - Akzent5" xfId="703" builtinId="46" customBuiltin="1"/>
    <cellStyle name="20 % - Akzent5 2" xfId="1166"/>
    <cellStyle name="20 % - Akzent5 3" xfId="1516"/>
    <cellStyle name="20 % - Akzent6" xfId="707" builtinId="50" customBuiltin="1"/>
    <cellStyle name="20 % - Akzent6 2" xfId="1169"/>
    <cellStyle name="20 % - Akzent6 3" xfId="1519"/>
    <cellStyle name="20% - Accent1 2" xfId="6"/>
    <cellStyle name="20% - Accent1 2 2" xfId="596"/>
    <cellStyle name="20% - Accent1 2 2 2" xfId="759"/>
    <cellStyle name="20% - Accent1 2 2 2 2" xfId="1221"/>
    <cellStyle name="20% - Accent1 2 2 2 3" xfId="1571"/>
    <cellStyle name="20% - Accent1 2 2 3" xfId="1107"/>
    <cellStyle name="20% - Accent1 2 2 4" xfId="1456"/>
    <cellStyle name="20% - Accent1 2 3" xfId="712"/>
    <cellStyle name="20% - Accent1 2 3 2" xfId="1174"/>
    <cellStyle name="20% - Accent1 2 3 3" xfId="1524"/>
    <cellStyle name="20% - Accent1 2 4" xfId="834"/>
    <cellStyle name="20% - Accent1 2 5" xfId="1291"/>
    <cellStyle name="20% - Accent1 3" xfId="806"/>
    <cellStyle name="20% - Accent1 3 2" xfId="1268"/>
    <cellStyle name="20% - Accent1 3 3" xfId="1618"/>
    <cellStyle name="20% - Accent2 2" xfId="7"/>
    <cellStyle name="20% - Accent2 2 2" xfId="597"/>
    <cellStyle name="20% - Accent2 2 2 2" xfId="760"/>
    <cellStyle name="20% - Accent2 2 2 2 2" xfId="1222"/>
    <cellStyle name="20% - Accent2 2 2 2 3" xfId="1572"/>
    <cellStyle name="20% - Accent2 2 2 3" xfId="1108"/>
    <cellStyle name="20% - Accent2 2 2 4" xfId="1457"/>
    <cellStyle name="20% - Accent2 2 3" xfId="713"/>
    <cellStyle name="20% - Accent2 2 3 2" xfId="1175"/>
    <cellStyle name="20% - Accent2 2 3 3" xfId="1525"/>
    <cellStyle name="20% - Accent2 2 4" xfId="835"/>
    <cellStyle name="20% - Accent2 2 5" xfId="1292"/>
    <cellStyle name="20% - Accent2 3" xfId="809"/>
    <cellStyle name="20% - Accent2 3 2" xfId="1271"/>
    <cellStyle name="20% - Accent2 3 3" xfId="1621"/>
    <cellStyle name="20% - Accent3 2" xfId="8"/>
    <cellStyle name="20% - Accent3 2 2" xfId="598"/>
    <cellStyle name="20% - Accent3 2 2 2" xfId="761"/>
    <cellStyle name="20% - Accent3 2 2 2 2" xfId="1223"/>
    <cellStyle name="20% - Accent3 2 2 2 3" xfId="1573"/>
    <cellStyle name="20% - Accent3 2 2 3" xfId="1109"/>
    <cellStyle name="20% - Accent3 2 2 4" xfId="1458"/>
    <cellStyle name="20% - Accent3 2 3" xfId="714"/>
    <cellStyle name="20% - Accent3 2 3 2" xfId="1176"/>
    <cellStyle name="20% - Accent3 2 3 3" xfId="1526"/>
    <cellStyle name="20% - Accent3 2 4" xfId="836"/>
    <cellStyle name="20% - Accent3 2 5" xfId="1293"/>
    <cellStyle name="20% - Accent3 3" xfId="812"/>
    <cellStyle name="20% - Accent3 3 2" xfId="1274"/>
    <cellStyle name="20% - Accent3 3 3" xfId="1624"/>
    <cellStyle name="20% - Accent4 2" xfId="9"/>
    <cellStyle name="20% - Accent4 2 2" xfId="599"/>
    <cellStyle name="20% - Accent4 2 2 2" xfId="762"/>
    <cellStyle name="20% - Accent4 2 2 2 2" xfId="1224"/>
    <cellStyle name="20% - Accent4 2 2 2 3" xfId="1574"/>
    <cellStyle name="20% - Accent4 2 2 3" xfId="1110"/>
    <cellStyle name="20% - Accent4 2 2 4" xfId="1459"/>
    <cellStyle name="20% - Accent4 2 3" xfId="715"/>
    <cellStyle name="20% - Accent4 2 3 2" xfId="1177"/>
    <cellStyle name="20% - Accent4 2 3 3" xfId="1527"/>
    <cellStyle name="20% - Accent4 2 4" xfId="837"/>
    <cellStyle name="20% - Accent4 2 5" xfId="1294"/>
    <cellStyle name="20% - Accent4 3" xfId="815"/>
    <cellStyle name="20% - Accent4 3 2" xfId="1277"/>
    <cellStyle name="20% - Accent4 3 3" xfId="1627"/>
    <cellStyle name="20% - Accent5 2" xfId="10"/>
    <cellStyle name="20% - Accent5 2 2" xfId="600"/>
    <cellStyle name="20% - Accent5 2 2 2" xfId="763"/>
    <cellStyle name="20% - Accent5 2 2 2 2" xfId="1225"/>
    <cellStyle name="20% - Accent5 2 2 2 3" xfId="1575"/>
    <cellStyle name="20% - Accent5 2 2 3" xfId="1111"/>
    <cellStyle name="20% - Accent5 2 2 4" xfId="1460"/>
    <cellStyle name="20% - Accent5 2 3" xfId="716"/>
    <cellStyle name="20% - Accent5 2 3 2" xfId="1178"/>
    <cellStyle name="20% - Accent5 2 3 3" xfId="1528"/>
    <cellStyle name="20% - Accent5 2 4" xfId="838"/>
    <cellStyle name="20% - Accent5 2 5" xfId="1295"/>
    <cellStyle name="20% - Accent5 3" xfId="818"/>
    <cellStyle name="20% - Accent5 3 2" xfId="1280"/>
    <cellStyle name="20% - Accent5 3 3" xfId="1630"/>
    <cellStyle name="20% - Accent6 2" xfId="11"/>
    <cellStyle name="20% - Accent6 2 2" xfId="601"/>
    <cellStyle name="20% - Accent6 2 2 2" xfId="764"/>
    <cellStyle name="20% - Accent6 2 2 2 2" xfId="1226"/>
    <cellStyle name="20% - Accent6 2 2 2 3" xfId="1576"/>
    <cellStyle name="20% - Accent6 2 2 3" xfId="1112"/>
    <cellStyle name="20% - Accent6 2 2 4" xfId="1461"/>
    <cellStyle name="20% - Accent6 2 3" xfId="717"/>
    <cellStyle name="20% - Accent6 2 3 2" xfId="1179"/>
    <cellStyle name="20% - Accent6 2 3 3" xfId="1529"/>
    <cellStyle name="20% - Accent6 2 4" xfId="839"/>
    <cellStyle name="20% - Accent6 2 5" xfId="1296"/>
    <cellStyle name="20% - Accent6 3" xfId="821"/>
    <cellStyle name="20% - Accent6 3 2" xfId="1283"/>
    <cellStyle name="20% - Accent6 3 3" xfId="1633"/>
    <cellStyle name="40 % - Akzent1" xfId="688" builtinId="31" customBuiltin="1"/>
    <cellStyle name="40 % - Akzent1 2" xfId="1155"/>
    <cellStyle name="40 % - Akzent1 3" xfId="1505"/>
    <cellStyle name="40 % - Akzent2" xfId="692" builtinId="35" customBuiltin="1"/>
    <cellStyle name="40 % - Akzent2 2" xfId="1158"/>
    <cellStyle name="40 % - Akzent2 3" xfId="1508"/>
    <cellStyle name="40 % - Akzent3" xfId="696" builtinId="39" customBuiltin="1"/>
    <cellStyle name="40 % - Akzent3 2" xfId="1161"/>
    <cellStyle name="40 % - Akzent3 3" xfId="1511"/>
    <cellStyle name="40 % - Akzent4" xfId="700" builtinId="43" customBuiltin="1"/>
    <cellStyle name="40 % - Akzent4 2" xfId="1164"/>
    <cellStyle name="40 % - Akzent4 3" xfId="1514"/>
    <cellStyle name="40 % - Akzent5" xfId="704" builtinId="47" customBuiltin="1"/>
    <cellStyle name="40 % - Akzent5 2" xfId="1167"/>
    <cellStyle name="40 % - Akzent5 3" xfId="1517"/>
    <cellStyle name="40 % - Akzent6" xfId="708" builtinId="51" customBuiltin="1"/>
    <cellStyle name="40 % - Akzent6 2" xfId="1170"/>
    <cellStyle name="40 % - Akzent6 3" xfId="1520"/>
    <cellStyle name="40% - Accent1 2" xfId="12"/>
    <cellStyle name="40% - Accent1 2 2" xfId="602"/>
    <cellStyle name="40% - Accent1 2 2 2" xfId="765"/>
    <cellStyle name="40% - Accent1 2 2 2 2" xfId="1227"/>
    <cellStyle name="40% - Accent1 2 2 2 3" xfId="1577"/>
    <cellStyle name="40% - Accent1 2 2 3" xfId="1113"/>
    <cellStyle name="40% - Accent1 2 2 4" xfId="1462"/>
    <cellStyle name="40% - Accent1 2 3" xfId="718"/>
    <cellStyle name="40% - Accent1 2 3 2" xfId="1180"/>
    <cellStyle name="40% - Accent1 2 3 3" xfId="1530"/>
    <cellStyle name="40% - Accent1 2 4" xfId="840"/>
    <cellStyle name="40% - Accent1 2 5" xfId="1297"/>
    <cellStyle name="40% - Accent1 3" xfId="807"/>
    <cellStyle name="40% - Accent1 3 2" xfId="1269"/>
    <cellStyle name="40% - Accent1 3 3" xfId="1619"/>
    <cellStyle name="40% - Accent2 2" xfId="13"/>
    <cellStyle name="40% - Accent2 2 2" xfId="603"/>
    <cellStyle name="40% - Accent2 2 2 2" xfId="766"/>
    <cellStyle name="40% - Accent2 2 2 2 2" xfId="1228"/>
    <cellStyle name="40% - Accent2 2 2 2 3" xfId="1578"/>
    <cellStyle name="40% - Accent2 2 2 3" xfId="1114"/>
    <cellStyle name="40% - Accent2 2 2 4" xfId="1463"/>
    <cellStyle name="40% - Accent2 2 3" xfId="719"/>
    <cellStyle name="40% - Accent2 2 3 2" xfId="1181"/>
    <cellStyle name="40% - Accent2 2 3 3" xfId="1531"/>
    <cellStyle name="40% - Accent2 2 4" xfId="841"/>
    <cellStyle name="40% - Accent2 2 5" xfId="1298"/>
    <cellStyle name="40% - Accent2 3" xfId="810"/>
    <cellStyle name="40% - Accent2 3 2" xfId="1272"/>
    <cellStyle name="40% - Accent2 3 3" xfId="1622"/>
    <cellStyle name="40% - Accent3 2" xfId="14"/>
    <cellStyle name="40% - Accent3 2 2" xfId="604"/>
    <cellStyle name="40% - Accent3 2 2 2" xfId="767"/>
    <cellStyle name="40% - Accent3 2 2 2 2" xfId="1229"/>
    <cellStyle name="40% - Accent3 2 2 2 3" xfId="1579"/>
    <cellStyle name="40% - Accent3 2 2 3" xfId="1115"/>
    <cellStyle name="40% - Accent3 2 2 4" xfId="1464"/>
    <cellStyle name="40% - Accent3 2 3" xfId="720"/>
    <cellStyle name="40% - Accent3 2 3 2" xfId="1182"/>
    <cellStyle name="40% - Accent3 2 3 3" xfId="1532"/>
    <cellStyle name="40% - Accent3 2 4" xfId="842"/>
    <cellStyle name="40% - Accent3 2 5" xfId="1299"/>
    <cellStyle name="40% - Accent3 3" xfId="813"/>
    <cellStyle name="40% - Accent3 3 2" xfId="1275"/>
    <cellStyle name="40% - Accent3 3 3" xfId="1625"/>
    <cellStyle name="40% - Accent4 2" xfId="15"/>
    <cellStyle name="40% - Accent4 2 2" xfId="605"/>
    <cellStyle name="40% - Accent4 2 2 2" xfId="768"/>
    <cellStyle name="40% - Accent4 2 2 2 2" xfId="1230"/>
    <cellStyle name="40% - Accent4 2 2 2 3" xfId="1580"/>
    <cellStyle name="40% - Accent4 2 2 3" xfId="1116"/>
    <cellStyle name="40% - Accent4 2 2 4" xfId="1465"/>
    <cellStyle name="40% - Accent4 2 3" xfId="721"/>
    <cellStyle name="40% - Accent4 2 3 2" xfId="1183"/>
    <cellStyle name="40% - Accent4 2 3 3" xfId="1533"/>
    <cellStyle name="40% - Accent4 2 4" xfId="843"/>
    <cellStyle name="40% - Accent4 2 5" xfId="1300"/>
    <cellStyle name="40% - Accent4 3" xfId="816"/>
    <cellStyle name="40% - Accent4 3 2" xfId="1278"/>
    <cellStyle name="40% - Accent4 3 3" xfId="1628"/>
    <cellStyle name="40% - Accent5 2" xfId="16"/>
    <cellStyle name="40% - Accent5 2 2" xfId="606"/>
    <cellStyle name="40% - Accent5 2 2 2" xfId="769"/>
    <cellStyle name="40% - Accent5 2 2 2 2" xfId="1231"/>
    <cellStyle name="40% - Accent5 2 2 2 3" xfId="1581"/>
    <cellStyle name="40% - Accent5 2 2 3" xfId="1117"/>
    <cellStyle name="40% - Accent5 2 2 4" xfId="1466"/>
    <cellStyle name="40% - Accent5 2 3" xfId="722"/>
    <cellStyle name="40% - Accent5 2 3 2" xfId="1184"/>
    <cellStyle name="40% - Accent5 2 3 3" xfId="1534"/>
    <cellStyle name="40% - Accent5 2 4" xfId="844"/>
    <cellStyle name="40% - Accent5 2 5" xfId="1301"/>
    <cellStyle name="40% - Accent5 3" xfId="819"/>
    <cellStyle name="40% - Accent5 3 2" xfId="1281"/>
    <cellStyle name="40% - Accent5 3 3" xfId="1631"/>
    <cellStyle name="40% - Accent6 2" xfId="17"/>
    <cellStyle name="40% - Accent6 2 2" xfId="607"/>
    <cellStyle name="40% - Accent6 2 2 2" xfId="770"/>
    <cellStyle name="40% - Accent6 2 2 2 2" xfId="1232"/>
    <cellStyle name="40% - Accent6 2 2 2 3" xfId="1582"/>
    <cellStyle name="40% - Accent6 2 2 3" xfId="1118"/>
    <cellStyle name="40% - Accent6 2 2 4" xfId="1467"/>
    <cellStyle name="40% - Accent6 2 3" xfId="723"/>
    <cellStyle name="40% - Accent6 2 3 2" xfId="1185"/>
    <cellStyle name="40% - Accent6 2 3 3" xfId="1535"/>
    <cellStyle name="40% - Accent6 2 4" xfId="845"/>
    <cellStyle name="40% - Accent6 2 5" xfId="1302"/>
    <cellStyle name="40% - Accent6 3" xfId="822"/>
    <cellStyle name="40% - Accent6 3 2" xfId="1284"/>
    <cellStyle name="40% - Accent6 3 3" xfId="1634"/>
    <cellStyle name="60 % - Akzent1" xfId="689" builtinId="32" customBuiltin="1"/>
    <cellStyle name="60 % - Akzent1 2" xfId="1156"/>
    <cellStyle name="60 % - Akzent1 3" xfId="1506"/>
    <cellStyle name="60 % - Akzent2" xfId="693" builtinId="36" customBuiltin="1"/>
    <cellStyle name="60 % - Akzent2 2" xfId="1159"/>
    <cellStyle name="60 % - Akzent2 3" xfId="1509"/>
    <cellStyle name="60 % - Akzent3" xfId="697" builtinId="40" customBuiltin="1"/>
    <cellStyle name="60 % - Akzent3 2" xfId="1162"/>
    <cellStyle name="60 % - Akzent3 3" xfId="1512"/>
    <cellStyle name="60 % - Akzent4" xfId="701" builtinId="44" customBuiltin="1"/>
    <cellStyle name="60 % - Akzent4 2" xfId="1165"/>
    <cellStyle name="60 % - Akzent4 3" xfId="1515"/>
    <cellStyle name="60 % - Akzent5" xfId="705" builtinId="48" customBuiltin="1"/>
    <cellStyle name="60 % - Akzent5 2" xfId="1168"/>
    <cellStyle name="60 % - Akzent5 3" xfId="1518"/>
    <cellStyle name="60 % - Akzent6" xfId="709" builtinId="52" customBuiltin="1"/>
    <cellStyle name="60 % - Akzent6 2" xfId="1171"/>
    <cellStyle name="60 % - Akzent6 3" xfId="1521"/>
    <cellStyle name="60% - Accent1 2" xfId="18"/>
    <cellStyle name="60% - Accent1 2 2" xfId="608"/>
    <cellStyle name="60% - Accent1 3" xfId="808"/>
    <cellStyle name="60% - Accent1 3 2" xfId="1270"/>
    <cellStyle name="60% - Accent1 3 3" xfId="1620"/>
    <cellStyle name="60% - Accent2 2" xfId="19"/>
    <cellStyle name="60% - Accent2 2 2" xfId="609"/>
    <cellStyle name="60% - Accent2 3" xfId="811"/>
    <cellStyle name="60% - Accent2 3 2" xfId="1273"/>
    <cellStyle name="60% - Accent2 3 3" xfId="1623"/>
    <cellStyle name="60% - Accent3 2" xfId="20"/>
    <cellStyle name="60% - Accent3 2 2" xfId="610"/>
    <cellStyle name="60% - Accent3 3" xfId="814"/>
    <cellStyle name="60% - Accent3 3 2" xfId="1276"/>
    <cellStyle name="60% - Accent3 3 3" xfId="1626"/>
    <cellStyle name="60% - Accent4 2" xfId="21"/>
    <cellStyle name="60% - Accent4 2 2" xfId="611"/>
    <cellStyle name="60% - Accent4 3" xfId="817"/>
    <cellStyle name="60% - Accent4 3 2" xfId="1279"/>
    <cellStyle name="60% - Accent4 3 3" xfId="1629"/>
    <cellStyle name="60% - Accent5 2" xfId="22"/>
    <cellStyle name="60% - Accent5 2 2" xfId="612"/>
    <cellStyle name="60% - Accent5 3" xfId="820"/>
    <cellStyle name="60% - Accent5 3 2" xfId="1282"/>
    <cellStyle name="60% - Accent5 3 3" xfId="1632"/>
    <cellStyle name="60% - Accent6 2" xfId="23"/>
    <cellStyle name="60% - Accent6 2 2" xfId="613"/>
    <cellStyle name="60% - Accent6 3" xfId="823"/>
    <cellStyle name="60% - Accent6 3 2" xfId="1285"/>
    <cellStyle name="60% - Accent6 3 3" xfId="1635"/>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cellStyle name="Bad 2 2" xfId="620"/>
    <cellStyle name="Bad 3" xfId="31"/>
    <cellStyle name="Bad 3 2" xfId="621"/>
    <cellStyle name="Berechnung" xfId="680" builtinId="22" customBuiltin="1"/>
    <cellStyle name="Calculation 2" xfId="32"/>
    <cellStyle name="Calculation 2 2" xfId="622"/>
    <cellStyle name="Check Cell 2" xfId="33"/>
    <cellStyle name="Check Cell 2 2" xfId="623"/>
    <cellStyle name="Comma" xfId="4"/>
    <cellStyle name="Comma [0]" xfId="5"/>
    <cellStyle name="Comma [0] 2" xfId="34"/>
    <cellStyle name="Comma [0] 2 2" xfId="846"/>
    <cellStyle name="Comma [0] 3" xfId="35"/>
    <cellStyle name="Comma [0] 3 2" xfId="847"/>
    <cellStyle name="Comma [0] 3 3" xfId="1303"/>
    <cellStyle name="Comma [0] 4" xfId="36"/>
    <cellStyle name="Comma [0] 5" xfId="833"/>
    <cellStyle name="Comma 10" xfId="37"/>
    <cellStyle name="Comma 10 2" xfId="848"/>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 2" xfId="849"/>
    <cellStyle name="Comma 110" xfId="49"/>
    <cellStyle name="Comma 111" xfId="50"/>
    <cellStyle name="Comma 112" xfId="51"/>
    <cellStyle name="Comma 113" xfId="52"/>
    <cellStyle name="Comma 114" xfId="53"/>
    <cellStyle name="Comma 115" xfId="54"/>
    <cellStyle name="Comma 116" xfId="55"/>
    <cellStyle name="Comma 116 2" xfId="850"/>
    <cellStyle name="Comma 117" xfId="56"/>
    <cellStyle name="Comma 117 2" xfId="851"/>
    <cellStyle name="Comma 118" xfId="57"/>
    <cellStyle name="Comma 118 2" xfId="852"/>
    <cellStyle name="Comma 119" xfId="58"/>
    <cellStyle name="Comma 119 2" xfId="853"/>
    <cellStyle name="Comma 12" xfId="59"/>
    <cellStyle name="Comma 12 2" xfId="854"/>
    <cellStyle name="Comma 120" xfId="60"/>
    <cellStyle name="Comma 120 2" xfId="855"/>
    <cellStyle name="Comma 121" xfId="61"/>
    <cellStyle name="Comma 121 2" xfId="856"/>
    <cellStyle name="Comma 122" xfId="62"/>
    <cellStyle name="Comma 122 2" xfId="857"/>
    <cellStyle name="Comma 123" xfId="63"/>
    <cellStyle name="Comma 123 2" xfId="858"/>
    <cellStyle name="Comma 124" xfId="64"/>
    <cellStyle name="Comma 124 2" xfId="859"/>
    <cellStyle name="Comma 125" xfId="65"/>
    <cellStyle name="Comma 125 2" xfId="860"/>
    <cellStyle name="Comma 126" xfId="66"/>
    <cellStyle name="Comma 126 2" xfId="861"/>
    <cellStyle name="Comma 127" xfId="67"/>
    <cellStyle name="Comma 127 2" xfId="862"/>
    <cellStyle name="Comma 128" xfId="68"/>
    <cellStyle name="Comma 128 2" xfId="863"/>
    <cellStyle name="Comma 129" xfId="69"/>
    <cellStyle name="Comma 129 2" xfId="864"/>
    <cellStyle name="Comma 13" xfId="70"/>
    <cellStyle name="Comma 13 2" xfId="865"/>
    <cellStyle name="Comma 130" xfId="71"/>
    <cellStyle name="Comma 130 2" xfId="866"/>
    <cellStyle name="Comma 131" xfId="72"/>
    <cellStyle name="Comma 131 2" xfId="867"/>
    <cellStyle name="Comma 132" xfId="73"/>
    <cellStyle name="Comma 132 2" xfId="868"/>
    <cellStyle name="Comma 133" xfId="74"/>
    <cellStyle name="Comma 133 2" xfId="869"/>
    <cellStyle name="Comma 134" xfId="75"/>
    <cellStyle name="Comma 134 2" xfId="870"/>
    <cellStyle name="Comma 135" xfId="76"/>
    <cellStyle name="Comma 135 2" xfId="871"/>
    <cellStyle name="Comma 136" xfId="77"/>
    <cellStyle name="Comma 136 2" xfId="872"/>
    <cellStyle name="Comma 137" xfId="78"/>
    <cellStyle name="Comma 137 2" xfId="873"/>
    <cellStyle name="Comma 138" xfId="79"/>
    <cellStyle name="Comma 138 2" xfId="874"/>
    <cellStyle name="Comma 139" xfId="80"/>
    <cellStyle name="Comma 14" xfId="81"/>
    <cellStyle name="Comma 14 2" xfId="875"/>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 2" xfId="876"/>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 2" xfId="877"/>
    <cellStyle name="Comma 160" xfId="104"/>
    <cellStyle name="Comma 160 2" xfId="878"/>
    <cellStyle name="Comma 161" xfId="105"/>
    <cellStyle name="Comma 161 2" xfId="879"/>
    <cellStyle name="Comma 162" xfId="106"/>
    <cellStyle name="Comma 162 2" xfId="880"/>
    <cellStyle name="Comma 163" xfId="107"/>
    <cellStyle name="Comma 163 2" xfId="881"/>
    <cellStyle name="Comma 164" xfId="108"/>
    <cellStyle name="Comma 164 2" xfId="882"/>
    <cellStyle name="Comma 165" xfId="109"/>
    <cellStyle name="Comma 165 2" xfId="883"/>
    <cellStyle name="Comma 166" xfId="110"/>
    <cellStyle name="Comma 166 2" xfId="884"/>
    <cellStyle name="Comma 167" xfId="111"/>
    <cellStyle name="Comma 167 2" xfId="885"/>
    <cellStyle name="Comma 168" xfId="112"/>
    <cellStyle name="Comma 168 2" xfId="886"/>
    <cellStyle name="Comma 169" xfId="113"/>
    <cellStyle name="Comma 169 2" xfId="887"/>
    <cellStyle name="Comma 17" xfId="114"/>
    <cellStyle name="Comma 17 2" xfId="888"/>
    <cellStyle name="Comma 170" xfId="115"/>
    <cellStyle name="Comma 170 2" xfId="889"/>
    <cellStyle name="Comma 171" xfId="116"/>
    <cellStyle name="Comma 171 2" xfId="890"/>
    <cellStyle name="Comma 172" xfId="117"/>
    <cellStyle name="Comma 172 2" xfId="891"/>
    <cellStyle name="Comma 173" xfId="118"/>
    <cellStyle name="Comma 173 2" xfId="892"/>
    <cellStyle name="Comma 174" xfId="119"/>
    <cellStyle name="Comma 174 2" xfId="893"/>
    <cellStyle name="Comma 175" xfId="120"/>
    <cellStyle name="Comma 175 2" xfId="894"/>
    <cellStyle name="Comma 176" xfId="121"/>
    <cellStyle name="Comma 176 2" xfId="895"/>
    <cellStyle name="Comma 177" xfId="122"/>
    <cellStyle name="Comma 177 2" xfId="896"/>
    <cellStyle name="Comma 178" xfId="123"/>
    <cellStyle name="Comma 178 2" xfId="897"/>
    <cellStyle name="Comma 179" xfId="124"/>
    <cellStyle name="Comma 179 2" xfId="898"/>
    <cellStyle name="Comma 18" xfId="125"/>
    <cellStyle name="Comma 18 2" xfId="899"/>
    <cellStyle name="Comma 180" xfId="126"/>
    <cellStyle name="Comma 180 2" xfId="900"/>
    <cellStyle name="Comma 181" xfId="127"/>
    <cellStyle name="Comma 181 2" xfId="901"/>
    <cellStyle name="Comma 181 3" xfId="1304"/>
    <cellStyle name="Comma 182" xfId="128"/>
    <cellStyle name="Comma 182 2" xfId="902"/>
    <cellStyle name="Comma 182 3" xfId="1305"/>
    <cellStyle name="Comma 183" xfId="129"/>
    <cellStyle name="Comma 183 2" xfId="903"/>
    <cellStyle name="Comma 183 3" xfId="1306"/>
    <cellStyle name="Comma 184" xfId="130"/>
    <cellStyle name="Comma 184 2" xfId="904"/>
    <cellStyle name="Comma 184 3" xfId="1307"/>
    <cellStyle name="Comma 185" xfId="131"/>
    <cellStyle name="Comma 185 2" xfId="905"/>
    <cellStyle name="Comma 185 3" xfId="1308"/>
    <cellStyle name="Comma 186" xfId="132"/>
    <cellStyle name="Comma 186 2" xfId="906"/>
    <cellStyle name="Comma 186 3" xfId="1309"/>
    <cellStyle name="Comma 187" xfId="133"/>
    <cellStyle name="Comma 187 2" xfId="907"/>
    <cellStyle name="Comma 187 3" xfId="1310"/>
    <cellStyle name="Comma 188" xfId="134"/>
    <cellStyle name="Comma 188 2" xfId="908"/>
    <cellStyle name="Comma 188 3" xfId="1311"/>
    <cellStyle name="Comma 189" xfId="135"/>
    <cellStyle name="Comma 189 2" xfId="909"/>
    <cellStyle name="Comma 189 3" xfId="1312"/>
    <cellStyle name="Comma 19" xfId="136"/>
    <cellStyle name="Comma 19 2" xfId="910"/>
    <cellStyle name="Comma 190" xfId="137"/>
    <cellStyle name="Comma 190 2" xfId="911"/>
    <cellStyle name="Comma 190 3" xfId="1313"/>
    <cellStyle name="Comma 191" xfId="138"/>
    <cellStyle name="Comma 191 2" xfId="912"/>
    <cellStyle name="Comma 191 3" xfId="1314"/>
    <cellStyle name="Comma 192" xfId="139"/>
    <cellStyle name="Comma 192 2" xfId="913"/>
    <cellStyle name="Comma 192 3" xfId="1315"/>
    <cellStyle name="Comma 193" xfId="140"/>
    <cellStyle name="Comma 193 2" xfId="914"/>
    <cellStyle name="Comma 193 3" xfId="1316"/>
    <cellStyle name="Comma 194" xfId="141"/>
    <cellStyle name="Comma 194 2" xfId="915"/>
    <cellStyle name="Comma 194 3" xfId="1317"/>
    <cellStyle name="Comma 195" xfId="142"/>
    <cellStyle name="Comma 195 2" xfId="916"/>
    <cellStyle name="Comma 195 3" xfId="1318"/>
    <cellStyle name="Comma 196" xfId="143"/>
    <cellStyle name="Comma 196 2" xfId="917"/>
    <cellStyle name="Comma 196 3" xfId="1319"/>
    <cellStyle name="Comma 197" xfId="144"/>
    <cellStyle name="Comma 197 2" xfId="918"/>
    <cellStyle name="Comma 197 3" xfId="1320"/>
    <cellStyle name="Comma 198" xfId="145"/>
    <cellStyle name="Comma 198 2" xfId="919"/>
    <cellStyle name="Comma 198 3" xfId="1321"/>
    <cellStyle name="Comma 199" xfId="146"/>
    <cellStyle name="Comma 199 2" xfId="920"/>
    <cellStyle name="Comma 199 3" xfId="1322"/>
    <cellStyle name="Comma 2" xfId="147"/>
    <cellStyle name="Comma 2 2" xfId="921"/>
    <cellStyle name="Comma 20" xfId="148"/>
    <cellStyle name="Comma 20 2" xfId="922"/>
    <cellStyle name="Comma 200" xfId="149"/>
    <cellStyle name="Comma 200 2" xfId="923"/>
    <cellStyle name="Comma 200 3" xfId="1323"/>
    <cellStyle name="Comma 201" xfId="150"/>
    <cellStyle name="Comma 201 2" xfId="924"/>
    <cellStyle name="Comma 201 3" xfId="1324"/>
    <cellStyle name="Comma 202" xfId="151"/>
    <cellStyle name="Comma 202 2" xfId="925"/>
    <cellStyle name="Comma 202 3" xfId="1325"/>
    <cellStyle name="Comma 203" xfId="152"/>
    <cellStyle name="Comma 204" xfId="153"/>
    <cellStyle name="Comma 205" xfId="154"/>
    <cellStyle name="Comma 206" xfId="155"/>
    <cellStyle name="Comma 207" xfId="156"/>
    <cellStyle name="Comma 208" xfId="157"/>
    <cellStyle name="Comma 209" xfId="158"/>
    <cellStyle name="Comma 21" xfId="159"/>
    <cellStyle name="Comma 21 2" xfId="926"/>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 2" xfId="927"/>
    <cellStyle name="Comma 220" xfId="171"/>
    <cellStyle name="Comma 221" xfId="172"/>
    <cellStyle name="Comma 222" xfId="173"/>
    <cellStyle name="Comma 223" xfId="174"/>
    <cellStyle name="Comma 224" xfId="832"/>
    <cellStyle name="Comma 225" xfId="1106"/>
    <cellStyle name="Comma 226" xfId="1290"/>
    <cellStyle name="Comma 227" xfId="1503"/>
    <cellStyle name="Comma 23" xfId="175"/>
    <cellStyle name="Comma 23 2" xfId="928"/>
    <cellStyle name="Comma 24" xfId="176"/>
    <cellStyle name="Comma 24 2" xfId="929"/>
    <cellStyle name="Comma 25" xfId="177"/>
    <cellStyle name="Comma 25 2" xfId="930"/>
    <cellStyle name="Comma 26" xfId="178"/>
    <cellStyle name="Comma 26 2" xfId="931"/>
    <cellStyle name="Comma 27" xfId="179"/>
    <cellStyle name="Comma 27 2" xfId="932"/>
    <cellStyle name="Comma 28" xfId="180"/>
    <cellStyle name="Comma 28 2" xfId="933"/>
    <cellStyle name="Comma 29" xfId="181"/>
    <cellStyle name="Comma 29 2" xfId="934"/>
    <cellStyle name="Comma 3" xfId="182"/>
    <cellStyle name="Comma 3 2" xfId="935"/>
    <cellStyle name="Comma 30" xfId="183"/>
    <cellStyle name="Comma 30 2" xfId="936"/>
    <cellStyle name="Comma 31" xfId="184"/>
    <cellStyle name="Comma 31 2" xfId="937"/>
    <cellStyle name="Comma 32" xfId="185"/>
    <cellStyle name="Comma 32 2" xfId="938"/>
    <cellStyle name="Comma 33" xfId="186"/>
    <cellStyle name="Comma 33 2" xfId="939"/>
    <cellStyle name="Comma 34" xfId="187"/>
    <cellStyle name="Comma 34 2" xfId="940"/>
    <cellStyle name="Comma 35" xfId="188"/>
    <cellStyle name="Comma 35 2" xfId="941"/>
    <cellStyle name="Comma 36" xfId="189"/>
    <cellStyle name="Comma 36 2" xfId="942"/>
    <cellStyle name="Comma 37" xfId="190"/>
    <cellStyle name="Comma 37 2" xfId="943"/>
    <cellStyle name="Comma 38" xfId="191"/>
    <cellStyle name="Comma 38 2" xfId="944"/>
    <cellStyle name="Comma 39" xfId="192"/>
    <cellStyle name="Comma 39 2" xfId="945"/>
    <cellStyle name="Comma 4" xfId="193"/>
    <cellStyle name="Comma 4 2" xfId="946"/>
    <cellStyle name="Comma 40" xfId="194"/>
    <cellStyle name="Comma 40 2" xfId="947"/>
    <cellStyle name="Comma 40 3" xfId="1326"/>
    <cellStyle name="Comma 41" xfId="195"/>
    <cellStyle name="Comma 41 2" xfId="948"/>
    <cellStyle name="Comma 41 3" xfId="1327"/>
    <cellStyle name="Comma 42" xfId="196"/>
    <cellStyle name="Comma 42 2" xfId="949"/>
    <cellStyle name="Comma 42 3" xfId="1328"/>
    <cellStyle name="Comma 43" xfId="197"/>
    <cellStyle name="Comma 43 2" xfId="950"/>
    <cellStyle name="Comma 43 3" xfId="1329"/>
    <cellStyle name="Comma 44" xfId="198"/>
    <cellStyle name="Comma 44 2" xfId="951"/>
    <cellStyle name="Comma 44 3" xfId="1330"/>
    <cellStyle name="Comma 45" xfId="199"/>
    <cellStyle name="Comma 45 2" xfId="952"/>
    <cellStyle name="Comma 45 3" xfId="1331"/>
    <cellStyle name="Comma 46" xfId="200"/>
    <cellStyle name="Comma 46 2" xfId="953"/>
    <cellStyle name="Comma 46 3" xfId="1332"/>
    <cellStyle name="Comma 47" xfId="201"/>
    <cellStyle name="Comma 47 2" xfId="954"/>
    <cellStyle name="Comma 47 3" xfId="1333"/>
    <cellStyle name="Comma 48" xfId="202"/>
    <cellStyle name="Comma 48 2" xfId="955"/>
    <cellStyle name="Comma 48 3" xfId="1334"/>
    <cellStyle name="Comma 49" xfId="203"/>
    <cellStyle name="Comma 49 2" xfId="956"/>
    <cellStyle name="Comma 49 3" xfId="1335"/>
    <cellStyle name="Comma 5" xfId="204"/>
    <cellStyle name="Comma 5 2" xfId="957"/>
    <cellStyle name="Comma 50" xfId="205"/>
    <cellStyle name="Comma 50 2" xfId="958"/>
    <cellStyle name="Comma 50 3" xfId="1336"/>
    <cellStyle name="Comma 51" xfId="206"/>
    <cellStyle name="Comma 51 2" xfId="959"/>
    <cellStyle name="Comma 51 3" xfId="1337"/>
    <cellStyle name="Comma 52" xfId="207"/>
    <cellStyle name="Comma 52 2" xfId="960"/>
    <cellStyle name="Comma 52 3" xfId="1338"/>
    <cellStyle name="Comma 53" xfId="208"/>
    <cellStyle name="Comma 53 2" xfId="961"/>
    <cellStyle name="Comma 53 3" xfId="1339"/>
    <cellStyle name="Comma 54" xfId="209"/>
    <cellStyle name="Comma 54 2" xfId="962"/>
    <cellStyle name="Comma 54 3" xfId="1340"/>
    <cellStyle name="Comma 55" xfId="210"/>
    <cellStyle name="Comma 55 2" xfId="963"/>
    <cellStyle name="Comma 55 3" xfId="1341"/>
    <cellStyle name="Comma 56" xfId="211"/>
    <cellStyle name="Comma 56 2" xfId="964"/>
    <cellStyle name="Comma 56 3" xfId="1342"/>
    <cellStyle name="Comma 57" xfId="212"/>
    <cellStyle name="Comma 57 2" xfId="965"/>
    <cellStyle name="Comma 57 3" xfId="1343"/>
    <cellStyle name="Comma 58" xfId="213"/>
    <cellStyle name="Comma 58 2" xfId="966"/>
    <cellStyle name="Comma 58 3" xfId="1344"/>
    <cellStyle name="Comma 59" xfId="214"/>
    <cellStyle name="Comma 59 2" xfId="967"/>
    <cellStyle name="Comma 59 3" xfId="1345"/>
    <cellStyle name="Comma 6" xfId="215"/>
    <cellStyle name="Comma 6 2" xfId="968"/>
    <cellStyle name="Comma 60" xfId="216"/>
    <cellStyle name="Comma 60 2" xfId="969"/>
    <cellStyle name="Comma 60 3" xfId="1346"/>
    <cellStyle name="Comma 61" xfId="217"/>
    <cellStyle name="Comma 61 2" xfId="970"/>
    <cellStyle name="Comma 61 3" xfId="1347"/>
    <cellStyle name="Comma 62" xfId="218"/>
    <cellStyle name="Comma 62 2" xfId="971"/>
    <cellStyle name="Comma 62 3" xfId="1348"/>
    <cellStyle name="Comma 63" xfId="219"/>
    <cellStyle name="Comma 63 2" xfId="972"/>
    <cellStyle name="Comma 63 3" xfId="1349"/>
    <cellStyle name="Comma 64" xfId="220"/>
    <cellStyle name="Comma 64 2" xfId="973"/>
    <cellStyle name="Comma 64 3" xfId="1350"/>
    <cellStyle name="Comma 65" xfId="221"/>
    <cellStyle name="Comma 65 2" xfId="974"/>
    <cellStyle name="Comma 65 3" xfId="1351"/>
    <cellStyle name="Comma 66" xfId="222"/>
    <cellStyle name="Comma 66 2" xfId="975"/>
    <cellStyle name="Comma 66 3" xfId="1352"/>
    <cellStyle name="Comma 67" xfId="223"/>
    <cellStyle name="Comma 67 2" xfId="976"/>
    <cellStyle name="Comma 67 3" xfId="1353"/>
    <cellStyle name="Comma 68" xfId="224"/>
    <cellStyle name="Comma 68 2" xfId="977"/>
    <cellStyle name="Comma 68 3" xfId="1354"/>
    <cellStyle name="Comma 69" xfId="225"/>
    <cellStyle name="Comma 69 2" xfId="978"/>
    <cellStyle name="Comma 7" xfId="226"/>
    <cellStyle name="Comma 7 2" xfId="979"/>
    <cellStyle name="Comma 70" xfId="227"/>
    <cellStyle name="Comma 70 2" xfId="980"/>
    <cellStyle name="Comma 71" xfId="228"/>
    <cellStyle name="Comma 71 2" xfId="981"/>
    <cellStyle name="Comma 72" xfId="229"/>
    <cellStyle name="Comma 72 2" xfId="982"/>
    <cellStyle name="Comma 73" xfId="230"/>
    <cellStyle name="Comma 73 2" xfId="983"/>
    <cellStyle name="Comma 74" xfId="231"/>
    <cellStyle name="Comma 74 2" xfId="984"/>
    <cellStyle name="Comma 75" xfId="232"/>
    <cellStyle name="Comma 75 2" xfId="985"/>
    <cellStyle name="Comma 76" xfId="233"/>
    <cellStyle name="Comma 76 2" xfId="986"/>
    <cellStyle name="Comma 77" xfId="234"/>
    <cellStyle name="Comma 77 2" xfId="987"/>
    <cellStyle name="Comma 78" xfId="235"/>
    <cellStyle name="Comma 78 2" xfId="988"/>
    <cellStyle name="Comma 79" xfId="236"/>
    <cellStyle name="Comma 79 2" xfId="989"/>
    <cellStyle name="Comma 8" xfId="237"/>
    <cellStyle name="Comma 8 2" xfId="990"/>
    <cellStyle name="Comma 80" xfId="238"/>
    <cellStyle name="Comma 80 2" xfId="991"/>
    <cellStyle name="Comma 81" xfId="239"/>
    <cellStyle name="Comma 81 2" xfId="992"/>
    <cellStyle name="Comma 82" xfId="240"/>
    <cellStyle name="Comma 82 2" xfId="993"/>
    <cellStyle name="Comma 83" xfId="241"/>
    <cellStyle name="Comma 83 2" xfId="994"/>
    <cellStyle name="Comma 84" xfId="242"/>
    <cellStyle name="Comma 84 2" xfId="995"/>
    <cellStyle name="Comma 85" xfId="243"/>
    <cellStyle name="Comma 85 2" xfId="996"/>
    <cellStyle name="Comma 86" xfId="244"/>
    <cellStyle name="Comma 86 2" xfId="997"/>
    <cellStyle name="Comma 87" xfId="245"/>
    <cellStyle name="Comma 87 2" xfId="998"/>
    <cellStyle name="Comma 88" xfId="246"/>
    <cellStyle name="Comma 88 2" xfId="999"/>
    <cellStyle name="Comma 89" xfId="247"/>
    <cellStyle name="Comma 89 2" xfId="1000"/>
    <cellStyle name="Comma 9" xfId="248"/>
    <cellStyle name="Comma 9 2" xfId="1001"/>
    <cellStyle name="Comma 90" xfId="249"/>
    <cellStyle name="Comma 90 2" xfId="1002"/>
    <cellStyle name="Comma 91" xfId="250"/>
    <cellStyle name="Comma 91 2" xfId="1003"/>
    <cellStyle name="Comma 92" xfId="251"/>
    <cellStyle name="Comma 92 2" xfId="1004"/>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4 2" xfId="1005"/>
    <cellStyle name="Currency [0] 4 3" xfId="1355"/>
    <cellStyle name="Currency [0] 5" xfId="262"/>
    <cellStyle name="Currency 10" xfId="263"/>
    <cellStyle name="Currency 100" xfId="264"/>
    <cellStyle name="Currency 100 2" xfId="1006"/>
    <cellStyle name="Currency 100 3" xfId="1356"/>
    <cellStyle name="Currency 101" xfId="265"/>
    <cellStyle name="Currency 101 2" xfId="1007"/>
    <cellStyle name="Currency 101 3" xfId="1357"/>
    <cellStyle name="Currency 102" xfId="266"/>
    <cellStyle name="Currency 102 2" xfId="1008"/>
    <cellStyle name="Currency 102 3" xfId="1358"/>
    <cellStyle name="Currency 103" xfId="267"/>
    <cellStyle name="Currency 103 2" xfId="1009"/>
    <cellStyle name="Currency 103 3" xfId="1359"/>
    <cellStyle name="Currency 104" xfId="268"/>
    <cellStyle name="Currency 104 2" xfId="1010"/>
    <cellStyle name="Currency 104 3" xfId="1360"/>
    <cellStyle name="Currency 105" xfId="269"/>
    <cellStyle name="Currency 105 2" xfId="1011"/>
    <cellStyle name="Currency 105 3" xfId="1361"/>
    <cellStyle name="Currency 106" xfId="270"/>
    <cellStyle name="Currency 106 2" xfId="1012"/>
    <cellStyle name="Currency 106 3" xfId="1362"/>
    <cellStyle name="Currency 107" xfId="271"/>
    <cellStyle name="Currency 107 2" xfId="1013"/>
    <cellStyle name="Currency 107 3" xfId="1363"/>
    <cellStyle name="Currency 108" xfId="272"/>
    <cellStyle name="Currency 108 2" xfId="1014"/>
    <cellStyle name="Currency 108 3" xfId="1364"/>
    <cellStyle name="Currency 109" xfId="273"/>
    <cellStyle name="Currency 109 2" xfId="1015"/>
    <cellStyle name="Currency 109 3" xfId="1365"/>
    <cellStyle name="Currency 11" xfId="274"/>
    <cellStyle name="Currency 110" xfId="275"/>
    <cellStyle name="Currency 110 2" xfId="1016"/>
    <cellStyle name="Currency 110 3" xfId="1366"/>
    <cellStyle name="Currency 111" xfId="276"/>
    <cellStyle name="Currency 111 2" xfId="1017"/>
    <cellStyle name="Currency 111 3" xfId="1367"/>
    <cellStyle name="Currency 112" xfId="277"/>
    <cellStyle name="Currency 112 2" xfId="1018"/>
    <cellStyle name="Currency 112 3" xfId="1368"/>
    <cellStyle name="Currency 113" xfId="278"/>
    <cellStyle name="Currency 113 2" xfId="1019"/>
    <cellStyle name="Currency 113 3" xfId="1369"/>
    <cellStyle name="Currency 114" xfId="279"/>
    <cellStyle name="Currency 114 2" xfId="1020"/>
    <cellStyle name="Currency 114 3" xfId="1370"/>
    <cellStyle name="Currency 115" xfId="280"/>
    <cellStyle name="Currency 115 2" xfId="1021"/>
    <cellStyle name="Currency 115 3" xfId="1371"/>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39 2" xfId="1022"/>
    <cellStyle name="Currency 139 3" xfId="1372"/>
    <cellStyle name="Currency 14" xfId="307"/>
    <cellStyle name="Currency 140" xfId="308"/>
    <cellStyle name="Currency 140 2" xfId="1023"/>
    <cellStyle name="Currency 140 3" xfId="1373"/>
    <cellStyle name="Currency 141" xfId="309"/>
    <cellStyle name="Currency 141 2" xfId="1024"/>
    <cellStyle name="Currency 141 3" xfId="1374"/>
    <cellStyle name="Currency 142" xfId="310"/>
    <cellStyle name="Currency 142 2" xfId="1025"/>
    <cellStyle name="Currency 142 3" xfId="1375"/>
    <cellStyle name="Currency 143" xfId="311"/>
    <cellStyle name="Currency 143 2" xfId="1026"/>
    <cellStyle name="Currency 143 3" xfId="1376"/>
    <cellStyle name="Currency 144" xfId="312"/>
    <cellStyle name="Currency 144 2" xfId="1027"/>
    <cellStyle name="Currency 144 3" xfId="1377"/>
    <cellStyle name="Currency 145" xfId="313"/>
    <cellStyle name="Currency 145 2" xfId="1028"/>
    <cellStyle name="Currency 145 3" xfId="1378"/>
    <cellStyle name="Currency 146" xfId="314"/>
    <cellStyle name="Currency 146 2" xfId="1029"/>
    <cellStyle name="Currency 146 3" xfId="1379"/>
    <cellStyle name="Currency 147" xfId="315"/>
    <cellStyle name="Currency 147 2" xfId="1030"/>
    <cellStyle name="Currency 147 3" xfId="1380"/>
    <cellStyle name="Currency 148" xfId="316"/>
    <cellStyle name="Currency 148 2" xfId="1031"/>
    <cellStyle name="Currency 148 3" xfId="1381"/>
    <cellStyle name="Currency 149" xfId="317"/>
    <cellStyle name="Currency 149 2" xfId="1032"/>
    <cellStyle name="Currency 149 3" xfId="1382"/>
    <cellStyle name="Currency 15" xfId="318"/>
    <cellStyle name="Currency 150" xfId="319"/>
    <cellStyle name="Currency 150 2" xfId="1033"/>
    <cellStyle name="Currency 150 3" xfId="1383"/>
    <cellStyle name="Currency 151" xfId="320"/>
    <cellStyle name="Currency 151 2" xfId="1034"/>
    <cellStyle name="Currency 151 3" xfId="1384"/>
    <cellStyle name="Currency 152" xfId="321"/>
    <cellStyle name="Currency 152 2" xfId="1035"/>
    <cellStyle name="Currency 152 3" xfId="1385"/>
    <cellStyle name="Currency 153" xfId="322"/>
    <cellStyle name="Currency 153 2" xfId="1036"/>
    <cellStyle name="Currency 153 3" xfId="1386"/>
    <cellStyle name="Currency 154" xfId="323"/>
    <cellStyle name="Currency 154 2" xfId="1037"/>
    <cellStyle name="Currency 154 3" xfId="1387"/>
    <cellStyle name="Currency 155" xfId="324"/>
    <cellStyle name="Currency 155 2" xfId="1038"/>
    <cellStyle name="Currency 155 3" xfId="1388"/>
    <cellStyle name="Currency 156" xfId="325"/>
    <cellStyle name="Currency 156 2" xfId="1039"/>
    <cellStyle name="Currency 156 3" xfId="1389"/>
    <cellStyle name="Currency 157" xfId="326"/>
    <cellStyle name="Currency 157 2" xfId="1040"/>
    <cellStyle name="Currency 157 3" xfId="1390"/>
    <cellStyle name="Currency 158" xfId="327"/>
    <cellStyle name="Currency 158 2" xfId="1041"/>
    <cellStyle name="Currency 158 3" xfId="1391"/>
    <cellStyle name="Currency 159" xfId="328"/>
    <cellStyle name="Currency 159 2" xfId="1042"/>
    <cellStyle name="Currency 159 3" xfId="1392"/>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3 2" xfId="1043"/>
    <cellStyle name="Currency 203 3" xfId="1393"/>
    <cellStyle name="Currency 204" xfId="379"/>
    <cellStyle name="Currency 204 2" xfId="1044"/>
    <cellStyle name="Currency 204 3" xfId="1394"/>
    <cellStyle name="Currency 205" xfId="380"/>
    <cellStyle name="Currency 205 2" xfId="1045"/>
    <cellStyle name="Currency 205 3" xfId="1395"/>
    <cellStyle name="Currency 206" xfId="381"/>
    <cellStyle name="Currency 206 2" xfId="1046"/>
    <cellStyle name="Currency 206 3" xfId="1396"/>
    <cellStyle name="Currency 207" xfId="382"/>
    <cellStyle name="Currency 207 2" xfId="1047"/>
    <cellStyle name="Currency 207 3" xfId="1397"/>
    <cellStyle name="Currency 208" xfId="383"/>
    <cellStyle name="Currency 208 2" xfId="1048"/>
    <cellStyle name="Currency 208 3" xfId="1398"/>
    <cellStyle name="Currency 209" xfId="384"/>
    <cellStyle name="Currency 209 2" xfId="1049"/>
    <cellStyle name="Currency 209 3" xfId="1399"/>
    <cellStyle name="Currency 21" xfId="385"/>
    <cellStyle name="Currency 210" xfId="386"/>
    <cellStyle name="Currency 210 2" xfId="1050"/>
    <cellStyle name="Currency 210 3" xfId="1400"/>
    <cellStyle name="Currency 211" xfId="387"/>
    <cellStyle name="Currency 211 2" xfId="1051"/>
    <cellStyle name="Currency 211 3" xfId="1401"/>
    <cellStyle name="Currency 212" xfId="388"/>
    <cellStyle name="Currency 212 2" xfId="1052"/>
    <cellStyle name="Currency 212 3" xfId="1402"/>
    <cellStyle name="Currency 213" xfId="389"/>
    <cellStyle name="Currency 213 2" xfId="1053"/>
    <cellStyle name="Currency 213 3" xfId="1403"/>
    <cellStyle name="Currency 214" xfId="390"/>
    <cellStyle name="Currency 214 2" xfId="1054"/>
    <cellStyle name="Currency 214 3" xfId="1404"/>
    <cellStyle name="Currency 215" xfId="391"/>
    <cellStyle name="Currency 215 2" xfId="1055"/>
    <cellStyle name="Currency 215 3" xfId="1405"/>
    <cellStyle name="Currency 216" xfId="392"/>
    <cellStyle name="Currency 216 2" xfId="1056"/>
    <cellStyle name="Currency 216 3" xfId="1406"/>
    <cellStyle name="Currency 217" xfId="393"/>
    <cellStyle name="Currency 217 2" xfId="1057"/>
    <cellStyle name="Currency 217 3" xfId="1407"/>
    <cellStyle name="Currency 218" xfId="394"/>
    <cellStyle name="Currency 218 2" xfId="1058"/>
    <cellStyle name="Currency 218 3" xfId="1408"/>
    <cellStyle name="Currency 219" xfId="395"/>
    <cellStyle name="Currency 219 2" xfId="1059"/>
    <cellStyle name="Currency 219 3" xfId="1409"/>
    <cellStyle name="Currency 22" xfId="396"/>
    <cellStyle name="Currency 220" xfId="397"/>
    <cellStyle name="Currency 220 2" xfId="1060"/>
    <cellStyle name="Currency 220 3" xfId="1410"/>
    <cellStyle name="Currency 221" xfId="398"/>
    <cellStyle name="Currency 221 2" xfId="1061"/>
    <cellStyle name="Currency 221 3" xfId="1411"/>
    <cellStyle name="Currency 222" xfId="399"/>
    <cellStyle name="Currency 222 2" xfId="1062"/>
    <cellStyle name="Currency 222 3" xfId="1412"/>
    <cellStyle name="Currency 223" xfId="400"/>
    <cellStyle name="Currency 223 2" xfId="1063"/>
    <cellStyle name="Currency 223 3" xfId="1413"/>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3 2" xfId="1064"/>
    <cellStyle name="Currency 93 3" xfId="1414"/>
    <cellStyle name="Currency 94" xfId="479"/>
    <cellStyle name="Currency 94 2" xfId="1065"/>
    <cellStyle name="Currency 94 3" xfId="1415"/>
    <cellStyle name="Currency 95" xfId="480"/>
    <cellStyle name="Currency 95 2" xfId="1066"/>
    <cellStyle name="Currency 95 3" xfId="1416"/>
    <cellStyle name="Currency 96" xfId="481"/>
    <cellStyle name="Currency 96 2" xfId="1067"/>
    <cellStyle name="Currency 96 3" xfId="1417"/>
    <cellStyle name="Currency 97" xfId="482"/>
    <cellStyle name="Currency 97 2" xfId="1068"/>
    <cellStyle name="Currency 97 3" xfId="1418"/>
    <cellStyle name="Currency 98" xfId="483"/>
    <cellStyle name="Currency 98 2" xfId="1069"/>
    <cellStyle name="Currency 98 3" xfId="1419"/>
    <cellStyle name="Currency 99" xfId="484"/>
    <cellStyle name="Currency 99 2" xfId="1070"/>
    <cellStyle name="Currency 99 3" xfId="1420"/>
    <cellStyle name="Eingabe" xfId="678" builtinId="20" customBuiltin="1"/>
    <cellStyle name="Ergebnis" xfId="685" builtinId="25" customBuiltin="1"/>
    <cellStyle name="Erklärender Text" xfId="684" builtinId="53" customBuiltin="1"/>
    <cellStyle name="Excel Built-in Normal" xfId="485"/>
    <cellStyle name="Explanatory Text 2" xfId="486"/>
    <cellStyle name="Good 2" xfId="487"/>
    <cellStyle name="Good 2 2" xfId="624"/>
    <cellStyle name="Gut" xfId="675" builtinId="26" customBuiltin="1"/>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 xfId="831" builtinId="8"/>
    <cellStyle name="Linked Cell 2" xfId="500"/>
    <cellStyle name="Neutral" xfId="677" builtinId="28" customBuiltin="1"/>
    <cellStyle name="Neutral 2" xfId="501"/>
    <cellStyle name="Neutral 2 2" xfId="633"/>
    <cellStyle name="Normal 10" xfId="502"/>
    <cellStyle name="Normal 100" xfId="503"/>
    <cellStyle name="Normal 118" xfId="504"/>
    <cellStyle name="Normal 12" xfId="505"/>
    <cellStyle name="Normal 13" xfId="506"/>
    <cellStyle name="Normal 13 10" xfId="1071"/>
    <cellStyle name="Normal 13 11" xfId="1421"/>
    <cellStyle name="Normal 13 2" xfId="507"/>
    <cellStyle name="Normal 13 2 2" xfId="508"/>
    <cellStyle name="Normal 13 2 2 2" xfId="509"/>
    <cellStyle name="Normal 13 2 2 2 2" xfId="510"/>
    <cellStyle name="Normal 13 2 2 2 2 2" xfId="638"/>
    <cellStyle name="Normal 13 2 2 2 2 2 2" xfId="775"/>
    <cellStyle name="Normal 13 2 2 2 2 2 2 2" xfId="1237"/>
    <cellStyle name="Normal 13 2 2 2 2 2 2 3" xfId="1587"/>
    <cellStyle name="Normal 13 2 2 2 2 2 3" xfId="1123"/>
    <cellStyle name="Normal 13 2 2 2 2 2 4" xfId="1472"/>
    <cellStyle name="Normal 13 2 2 2 2 3" xfId="728"/>
    <cellStyle name="Normal 13 2 2 2 2 3 2" xfId="1190"/>
    <cellStyle name="Normal 13 2 2 2 2 3 3" xfId="1540"/>
    <cellStyle name="Normal 13 2 2 2 2 4" xfId="1075"/>
    <cellStyle name="Normal 13 2 2 2 2 5" xfId="1425"/>
    <cellStyle name="Normal 13 2 2 2 3" xfId="511"/>
    <cellStyle name="Normal 13 2 2 2 3 2" xfId="639"/>
    <cellStyle name="Normal 13 2 2 2 3 2 2" xfId="776"/>
    <cellStyle name="Normal 13 2 2 2 3 2 2 2" xfId="1238"/>
    <cellStyle name="Normal 13 2 2 2 3 2 2 3" xfId="1588"/>
    <cellStyle name="Normal 13 2 2 2 3 2 3" xfId="1124"/>
    <cellStyle name="Normal 13 2 2 2 3 2 4" xfId="1473"/>
    <cellStyle name="Normal 13 2 2 2 3 3" xfId="729"/>
    <cellStyle name="Normal 13 2 2 2 3 3 2" xfId="1191"/>
    <cellStyle name="Normal 13 2 2 2 3 3 3" xfId="1541"/>
    <cellStyle name="Normal 13 2 2 2 3 4" xfId="1076"/>
    <cellStyle name="Normal 13 2 2 2 3 5" xfId="1426"/>
    <cellStyle name="Normal 13 2 2 2 4" xfId="637"/>
    <cellStyle name="Normal 13 2 2 2 4 2" xfId="774"/>
    <cellStyle name="Normal 13 2 2 2 4 2 2" xfId="1236"/>
    <cellStyle name="Normal 13 2 2 2 4 2 3" xfId="1586"/>
    <cellStyle name="Normal 13 2 2 2 4 3" xfId="1122"/>
    <cellStyle name="Normal 13 2 2 2 4 4" xfId="1471"/>
    <cellStyle name="Normal 13 2 2 2 5" xfId="727"/>
    <cellStyle name="Normal 13 2 2 2 5 2" xfId="1189"/>
    <cellStyle name="Normal 13 2 2 2 5 3" xfId="1539"/>
    <cellStyle name="Normal 13 2 2 2 6" xfId="1074"/>
    <cellStyle name="Normal 13 2 2 2 7" xfId="1424"/>
    <cellStyle name="Normal 13 2 2 3" xfId="636"/>
    <cellStyle name="Normal 13 2 2 3 2" xfId="773"/>
    <cellStyle name="Normal 13 2 2 3 2 2" xfId="1235"/>
    <cellStyle name="Normal 13 2 2 3 2 3" xfId="1585"/>
    <cellStyle name="Normal 13 2 2 3 3" xfId="1121"/>
    <cellStyle name="Normal 13 2 2 3 4" xfId="1470"/>
    <cellStyle name="Normal 13 2 2 4" xfId="726"/>
    <cellStyle name="Normal 13 2 2 4 2" xfId="1188"/>
    <cellStyle name="Normal 13 2 2 4 3" xfId="1538"/>
    <cellStyle name="Normal 13 2 2 5" xfId="1073"/>
    <cellStyle name="Normal 13 2 2 6" xfId="1423"/>
    <cellStyle name="Normal 13 2 3" xfId="512"/>
    <cellStyle name="Normal 13 2 3 2" xfId="640"/>
    <cellStyle name="Normal 13 2 3 2 2" xfId="777"/>
    <cellStyle name="Normal 13 2 3 2 2 2" xfId="1239"/>
    <cellStyle name="Normal 13 2 3 2 2 3" xfId="1589"/>
    <cellStyle name="Normal 13 2 3 2 3" xfId="1125"/>
    <cellStyle name="Normal 13 2 3 2 4" xfId="1474"/>
    <cellStyle name="Normal 13 2 3 3" xfId="730"/>
    <cellStyle name="Normal 13 2 3 3 2" xfId="1192"/>
    <cellStyle name="Normal 13 2 3 3 3" xfId="1542"/>
    <cellStyle name="Normal 13 2 3 4" xfId="1077"/>
    <cellStyle name="Normal 13 2 3 5" xfId="1427"/>
    <cellStyle name="Normal 13 2 4" xfId="635"/>
    <cellStyle name="Normal 13 2 4 2" xfId="772"/>
    <cellStyle name="Normal 13 2 4 2 2" xfId="1234"/>
    <cellStyle name="Normal 13 2 4 2 3" xfId="1584"/>
    <cellStyle name="Normal 13 2 4 3" xfId="1120"/>
    <cellStyle name="Normal 13 2 4 4" xfId="1469"/>
    <cellStyle name="Normal 13 2 5" xfId="725"/>
    <cellStyle name="Normal 13 2 5 2" xfId="1187"/>
    <cellStyle name="Normal 13 2 5 3" xfId="1537"/>
    <cellStyle name="Normal 13 2 6" xfId="1072"/>
    <cellStyle name="Normal 13 2 7" xfId="1422"/>
    <cellStyle name="Normal 13 3" xfId="513"/>
    <cellStyle name="Normal 13 3 2" xfId="514"/>
    <cellStyle name="Normal 13 3 2 2" xfId="642"/>
    <cellStyle name="Normal 13 3 2 2 2" xfId="779"/>
    <cellStyle name="Normal 13 3 2 2 2 2" xfId="1241"/>
    <cellStyle name="Normal 13 3 2 2 2 3" xfId="1591"/>
    <cellStyle name="Normal 13 3 2 2 3" xfId="1127"/>
    <cellStyle name="Normal 13 3 2 2 4" xfId="1476"/>
    <cellStyle name="Normal 13 3 2 3" xfId="732"/>
    <cellStyle name="Normal 13 3 2 3 2" xfId="1194"/>
    <cellStyle name="Normal 13 3 2 3 3" xfId="1544"/>
    <cellStyle name="Normal 13 3 2 4" xfId="1079"/>
    <cellStyle name="Normal 13 3 2 5" xfId="1429"/>
    <cellStyle name="Normal 13 3 3" xfId="641"/>
    <cellStyle name="Normal 13 3 3 2" xfId="778"/>
    <cellStyle name="Normal 13 3 3 2 2" xfId="1240"/>
    <cellStyle name="Normal 13 3 3 2 3" xfId="1590"/>
    <cellStyle name="Normal 13 3 3 3" xfId="1126"/>
    <cellStyle name="Normal 13 3 3 4" xfId="1475"/>
    <cellStyle name="Normal 13 3 4" xfId="731"/>
    <cellStyle name="Normal 13 3 4 2" xfId="1193"/>
    <cellStyle name="Normal 13 3 4 3" xfId="1543"/>
    <cellStyle name="Normal 13 3 5" xfId="1078"/>
    <cellStyle name="Normal 13 3 6" xfId="1428"/>
    <cellStyle name="Normal 13 4" xfId="515"/>
    <cellStyle name="Normal 13 4 2" xfId="643"/>
    <cellStyle name="Normal 13 4 2 2" xfId="780"/>
    <cellStyle name="Normal 13 4 2 2 2" xfId="1242"/>
    <cellStyle name="Normal 13 4 2 2 3" xfId="1592"/>
    <cellStyle name="Normal 13 4 2 3" xfId="1128"/>
    <cellStyle name="Normal 13 4 2 4" xfId="1477"/>
    <cellStyle name="Normal 13 4 3" xfId="733"/>
    <cellStyle name="Normal 13 4 3 2" xfId="1195"/>
    <cellStyle name="Normal 13 4 3 3" xfId="1545"/>
    <cellStyle name="Normal 13 4 4" xfId="1080"/>
    <cellStyle name="Normal 13 4 5" xfId="1430"/>
    <cellStyle name="Normal 13 5" xfId="634"/>
    <cellStyle name="Normal 13 5 2" xfId="771"/>
    <cellStyle name="Normal 13 5 2 2" xfId="1233"/>
    <cellStyle name="Normal 13 5 2 3" xfId="1583"/>
    <cellStyle name="Normal 13 5 3" xfId="1119"/>
    <cellStyle name="Normal 13 5 4" xfId="1468"/>
    <cellStyle name="Normal 13 6" xfId="516"/>
    <cellStyle name="Normal 13 6 2" xfId="644"/>
    <cellStyle name="Normal 13 6 2 2" xfId="781"/>
    <cellStyle name="Normal 13 6 2 2 2" xfId="1243"/>
    <cellStyle name="Normal 13 6 2 2 3" xfId="1593"/>
    <cellStyle name="Normal 13 6 2 3" xfId="1129"/>
    <cellStyle name="Normal 13 6 2 4" xfId="1478"/>
    <cellStyle name="Normal 13 6 3" xfId="734"/>
    <cellStyle name="Normal 13 6 3 2" xfId="1196"/>
    <cellStyle name="Normal 13 6 3 3" xfId="1546"/>
    <cellStyle name="Normal 13 6 4" xfId="1081"/>
    <cellStyle name="Normal 13 6 5" xfId="1431"/>
    <cellStyle name="Normal 13 7" xfId="724"/>
    <cellStyle name="Normal 13 7 2" xfId="1186"/>
    <cellStyle name="Normal 13 7 3" xfId="1536"/>
    <cellStyle name="Normal 13 8" xfId="827"/>
    <cellStyle name="Normal 13 8 2" xfId="1289"/>
    <cellStyle name="Normal 13 8 3" xfId="1639"/>
    <cellStyle name="Normal 13 9" xfId="826"/>
    <cellStyle name="Normal 13 9 2" xfId="1288"/>
    <cellStyle name="Normal 13 9 3" xfId="1638"/>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2 2 2" xfId="1244"/>
    <cellStyle name="Normal 2 2 2 2 2 3" xfId="1594"/>
    <cellStyle name="Normal 2 2 2 2 3" xfId="1130"/>
    <cellStyle name="Normal 2 2 2 2 4" xfId="1479"/>
    <cellStyle name="Normal 2 2 2 3" xfId="735"/>
    <cellStyle name="Normal 2 2 2 3 2" xfId="1197"/>
    <cellStyle name="Normal 2 2 2 3 3" xfId="1547"/>
    <cellStyle name="Normal 2 2 2 4" xfId="1082"/>
    <cellStyle name="Normal 2 2 2 5" xfId="1432"/>
    <cellStyle name="Normal 2 2 3" xfId="524"/>
    <cellStyle name="Normal 2 2 3 2" xfId="646"/>
    <cellStyle name="Normal 2 2 3 2 2" xfId="783"/>
    <cellStyle name="Normal 2 2 3 2 2 2" xfId="1245"/>
    <cellStyle name="Normal 2 2 3 2 2 3" xfId="1595"/>
    <cellStyle name="Normal 2 2 3 2 3" xfId="1131"/>
    <cellStyle name="Normal 2 2 3 2 4" xfId="1480"/>
    <cellStyle name="Normal 2 2 3 3" xfId="736"/>
    <cellStyle name="Normal 2 2 3 3 2" xfId="1198"/>
    <cellStyle name="Normal 2 2 3 3 3" xfId="1548"/>
    <cellStyle name="Normal 2 2 3 4" xfId="1083"/>
    <cellStyle name="Normal 2 2 3 5" xfId="1433"/>
    <cellStyle name="Normal 2 3" xfId="525"/>
    <cellStyle name="Normal 2 3 2" xfId="526"/>
    <cellStyle name="Normal 2 3 2 2" xfId="647"/>
    <cellStyle name="Normal 2 3 2 2 2" xfId="784"/>
    <cellStyle name="Normal 2 3 2 2 2 2" xfId="1246"/>
    <cellStyle name="Normal 2 3 2 2 2 3" xfId="1596"/>
    <cellStyle name="Normal 2 3 2 2 3" xfId="1132"/>
    <cellStyle name="Normal 2 3 2 2 4" xfId="1481"/>
    <cellStyle name="Normal 2 3 2 3" xfId="737"/>
    <cellStyle name="Normal 2 3 2 3 2" xfId="1199"/>
    <cellStyle name="Normal 2 3 2 3 3" xfId="1549"/>
    <cellStyle name="Normal 2 3 2 4" xfId="1084"/>
    <cellStyle name="Normal 2 3 2 5" xfId="1434"/>
    <cellStyle name="Normal 2 4" xfId="527"/>
    <cellStyle name="Normal 2 4 2" xfId="528"/>
    <cellStyle name="Normal 2 4 2 2" xfId="648"/>
    <cellStyle name="Normal 2 4 2 2 2" xfId="785"/>
    <cellStyle name="Normal 2 4 2 2 2 2" xfId="1247"/>
    <cellStyle name="Normal 2 4 2 2 2 3" xfId="1597"/>
    <cellStyle name="Normal 2 4 2 2 3" xfId="1133"/>
    <cellStyle name="Normal 2 4 2 2 4" xfId="1482"/>
    <cellStyle name="Normal 2 4 2 3" xfId="738"/>
    <cellStyle name="Normal 2 4 2 3 2" xfId="1200"/>
    <cellStyle name="Normal 2 4 2 3 3" xfId="1550"/>
    <cellStyle name="Normal 2 4 2 4" xfId="1085"/>
    <cellStyle name="Normal 2 4 2 5" xfId="1435"/>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2 2 2" xfId="1248"/>
    <cellStyle name="Normal 3 2 2 2 3" xfId="1598"/>
    <cellStyle name="Normal 3 2 2 3" xfId="1134"/>
    <cellStyle name="Normal 3 2 2 4" xfId="1483"/>
    <cellStyle name="Normal 3 2 3" xfId="739"/>
    <cellStyle name="Normal 3 2 3 2" xfId="1201"/>
    <cellStyle name="Normal 3 2 3 3" xfId="1551"/>
    <cellStyle name="Normal 3 2 4" xfId="1086"/>
    <cellStyle name="Normal 3 2 5" xfId="1436"/>
    <cellStyle name="Normal 3 3" xfId="534"/>
    <cellStyle name="Normal 3 4" xfId="535"/>
    <cellStyle name="Normal 3 4 2" xfId="650"/>
    <cellStyle name="Normal 3 4 2 2" xfId="787"/>
    <cellStyle name="Normal 3 4 2 2 2" xfId="1249"/>
    <cellStyle name="Normal 3 4 2 2 3" xfId="1599"/>
    <cellStyle name="Normal 3 4 2 3" xfId="1135"/>
    <cellStyle name="Normal 3 4 2 4" xfId="1484"/>
    <cellStyle name="Normal 3 4 3" xfId="740"/>
    <cellStyle name="Normal 3 4 3 2" xfId="1202"/>
    <cellStyle name="Normal 3 4 3 3" xfId="1552"/>
    <cellStyle name="Normal 3 4 4" xfId="1087"/>
    <cellStyle name="Normal 3 4 5" xfId="1437"/>
    <cellStyle name="Normal 3 8" xfId="536"/>
    <cellStyle name="Normal 3 8 2" xfId="537"/>
    <cellStyle name="Normal 3 8 2 2" xfId="538"/>
    <cellStyle name="Normal 3 8 2 2 2" xfId="653"/>
    <cellStyle name="Normal 3 8 2 2 2 2" xfId="790"/>
    <cellStyle name="Normal 3 8 2 2 2 2 2" xfId="1252"/>
    <cellStyle name="Normal 3 8 2 2 2 2 3" xfId="1602"/>
    <cellStyle name="Normal 3 8 2 2 2 3" xfId="1138"/>
    <cellStyle name="Normal 3 8 2 2 2 4" xfId="1487"/>
    <cellStyle name="Normal 3 8 2 2 3" xfId="743"/>
    <cellStyle name="Normal 3 8 2 2 3 2" xfId="1205"/>
    <cellStyle name="Normal 3 8 2 2 3 3" xfId="1555"/>
    <cellStyle name="Normal 3 8 2 2 4" xfId="1090"/>
    <cellStyle name="Normal 3 8 2 2 5" xfId="1440"/>
    <cellStyle name="Normal 3 8 2 3" xfId="652"/>
    <cellStyle name="Normal 3 8 2 3 2" xfId="789"/>
    <cellStyle name="Normal 3 8 2 3 2 2" xfId="1251"/>
    <cellStyle name="Normal 3 8 2 3 2 3" xfId="1601"/>
    <cellStyle name="Normal 3 8 2 3 3" xfId="1137"/>
    <cellStyle name="Normal 3 8 2 3 4" xfId="1486"/>
    <cellStyle name="Normal 3 8 2 4" xfId="742"/>
    <cellStyle name="Normal 3 8 2 4 2" xfId="1204"/>
    <cellStyle name="Normal 3 8 2 4 3" xfId="1554"/>
    <cellStyle name="Normal 3 8 2 5" xfId="1089"/>
    <cellStyle name="Normal 3 8 2 6" xfId="1439"/>
    <cellStyle name="Normal 3 8 3" xfId="539"/>
    <cellStyle name="Normal 3 8 3 2" xfId="654"/>
    <cellStyle name="Normal 3 8 3 2 2" xfId="791"/>
    <cellStyle name="Normal 3 8 3 2 2 2" xfId="1253"/>
    <cellStyle name="Normal 3 8 3 2 2 3" xfId="1603"/>
    <cellStyle name="Normal 3 8 3 2 3" xfId="1139"/>
    <cellStyle name="Normal 3 8 3 2 4" xfId="1488"/>
    <cellStyle name="Normal 3 8 3 3" xfId="744"/>
    <cellStyle name="Normal 3 8 3 3 2" xfId="1206"/>
    <cellStyle name="Normal 3 8 3 3 3" xfId="1556"/>
    <cellStyle name="Normal 3 8 3 4" xfId="1091"/>
    <cellStyle name="Normal 3 8 3 5" xfId="1441"/>
    <cellStyle name="Normal 3 8 4" xfId="651"/>
    <cellStyle name="Normal 3 8 4 2" xfId="788"/>
    <cellStyle name="Normal 3 8 4 2 2" xfId="1250"/>
    <cellStyle name="Normal 3 8 4 2 3" xfId="1600"/>
    <cellStyle name="Normal 3 8 4 3" xfId="1136"/>
    <cellStyle name="Normal 3 8 4 4" xfId="1485"/>
    <cellStyle name="Normal 3 8 5" xfId="741"/>
    <cellStyle name="Normal 3 8 5 2" xfId="1203"/>
    <cellStyle name="Normal 3 8 5 3" xfId="1553"/>
    <cellStyle name="Normal 3 8 6" xfId="1088"/>
    <cellStyle name="Normal 3 8 7" xfId="1438"/>
    <cellStyle name="Normal 4" xfId="540"/>
    <cellStyle name="Normal 4 2" xfId="541"/>
    <cellStyle name="Normal 4 2 2" xfId="655"/>
    <cellStyle name="Normal 4 2 2 2" xfId="792"/>
    <cellStyle name="Normal 4 2 2 2 2" xfId="1254"/>
    <cellStyle name="Normal 4 2 2 2 3" xfId="1604"/>
    <cellStyle name="Normal 4 2 2 3" xfId="1140"/>
    <cellStyle name="Normal 4 2 2 4" xfId="1489"/>
    <cellStyle name="Normal 4 2 3" xfId="745"/>
    <cellStyle name="Normal 4 2 3 2" xfId="1207"/>
    <cellStyle name="Normal 4 2 3 3" xfId="1557"/>
    <cellStyle name="Normal 4 2 4" xfId="1092"/>
    <cellStyle name="Normal 4 2 5" xfId="1442"/>
    <cellStyle name="Normal 4 3" xfId="542"/>
    <cellStyle name="Normal 4 4" xfId="543"/>
    <cellStyle name="Normal 4 4 2" xfId="656"/>
    <cellStyle name="Normal 4 4 2 2" xfId="793"/>
    <cellStyle name="Normal 4 4 2 2 2" xfId="1255"/>
    <cellStyle name="Normal 4 4 2 2 3" xfId="1605"/>
    <cellStyle name="Normal 4 4 2 3" xfId="1141"/>
    <cellStyle name="Normal 4 4 2 4" xfId="1490"/>
    <cellStyle name="Normal 4 4 3" xfId="746"/>
    <cellStyle name="Normal 4 4 3 2" xfId="1208"/>
    <cellStyle name="Normal 4 4 3 3" xfId="1558"/>
    <cellStyle name="Normal 4 4 4" xfId="1093"/>
    <cellStyle name="Normal 4 4 5" xfId="1443"/>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2 2 2" xfId="1256"/>
    <cellStyle name="Normal 5 3 2 2 3" xfId="1606"/>
    <cellStyle name="Normal 5 3 2 3" xfId="1142"/>
    <cellStyle name="Normal 5 3 2 4" xfId="1491"/>
    <cellStyle name="Normal 5 3 3" xfId="747"/>
    <cellStyle name="Normal 5 3 3 2" xfId="1209"/>
    <cellStyle name="Normal 5 3 3 3" xfId="1559"/>
    <cellStyle name="Normal 5 3 4" xfId="1094"/>
    <cellStyle name="Normal 5 3 5" xfId="1444"/>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2 2 2" xfId="1258"/>
    <cellStyle name="Normal 6 2 2 2 3" xfId="1608"/>
    <cellStyle name="Normal 6 2 2 3" xfId="1144"/>
    <cellStyle name="Normal 6 2 2 4" xfId="1493"/>
    <cellStyle name="Normal 6 2 3" xfId="749"/>
    <cellStyle name="Normal 6 2 3 2" xfId="1211"/>
    <cellStyle name="Normal 6 2 3 3" xfId="1561"/>
    <cellStyle name="Normal 6 2 4" xfId="1096"/>
    <cellStyle name="Normal 6 2 5" xfId="1446"/>
    <cellStyle name="Normal 6 3" xfId="570"/>
    <cellStyle name="Normal 6 4" xfId="658"/>
    <cellStyle name="Normal 6 4 2" xfId="795"/>
    <cellStyle name="Normal 6 4 2 2" xfId="1257"/>
    <cellStyle name="Normal 6 4 2 3" xfId="1607"/>
    <cellStyle name="Normal 6 4 3" xfId="1143"/>
    <cellStyle name="Normal 6 4 4" xfId="1492"/>
    <cellStyle name="Normal 6 5" xfId="748"/>
    <cellStyle name="Normal 6 5 2" xfId="1210"/>
    <cellStyle name="Normal 6 5 3" xfId="1560"/>
    <cellStyle name="Normal 6 6" xfId="1095"/>
    <cellStyle name="Normal 6 7" xfId="1445"/>
    <cellStyle name="Normal 7" xfId="571"/>
    <cellStyle name="Normal 7 2" xfId="572"/>
    <cellStyle name="Normal 8" xfId="573"/>
    <cellStyle name="Normal 9" xfId="710"/>
    <cellStyle name="Normal 9 2" xfId="824"/>
    <cellStyle name="Normal 9 2 2" xfId="1286"/>
    <cellStyle name="Normal 9 2 3" xfId="1636"/>
    <cellStyle name="Normal 9 3" xfId="1172"/>
    <cellStyle name="Normal 9 4" xfId="1522"/>
    <cellStyle name="Normal_Sheet1" xfId="574"/>
    <cellStyle name="Note 2" xfId="575"/>
    <cellStyle name="Note 2 2" xfId="660"/>
    <cellStyle name="Note 2 2 2" xfId="797"/>
    <cellStyle name="Note 2 2 2 2" xfId="1259"/>
    <cellStyle name="Note 2 2 2 3" xfId="1609"/>
    <cellStyle name="Note 2 2 3" xfId="1145"/>
    <cellStyle name="Note 2 2 4" xfId="1494"/>
    <cellStyle name="Note 2 3" xfId="750"/>
    <cellStyle name="Note 2 3 2" xfId="1212"/>
    <cellStyle name="Note 2 3 3" xfId="1562"/>
    <cellStyle name="Note 2 4" xfId="1097"/>
    <cellStyle name="Note 2 5" xfId="1447"/>
    <cellStyle name="Note 3" xfId="711"/>
    <cellStyle name="Note 3 2" xfId="825"/>
    <cellStyle name="Note 3 2 2" xfId="1287"/>
    <cellStyle name="Note 3 2 3" xfId="1637"/>
    <cellStyle name="Note 3 3" xfId="1173"/>
    <cellStyle name="Note 3 4" xfId="1523"/>
    <cellStyle name="Output 2" xfId="576"/>
    <cellStyle name="Output 2 2" xfId="661"/>
    <cellStyle name="Percent" xfId="1"/>
    <cellStyle name="Percent 2" xfId="577"/>
    <cellStyle name="Schlecht" xfId="676" builtinId="27" customBuiltin="1"/>
    <cellStyle name="Standard" xfId="0" builtinId="0"/>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2 2 2" xfId="1263"/>
    <cellStyle name="Standard 4 2 2 2 2 2 3" xfId="1613"/>
    <cellStyle name="Standard 4 2 2 2 2 3" xfId="1149"/>
    <cellStyle name="Standard 4 2 2 2 2 4" xfId="1498"/>
    <cellStyle name="Standard 4 2 2 2 3" xfId="754"/>
    <cellStyle name="Standard 4 2 2 2 3 2" xfId="1216"/>
    <cellStyle name="Standard 4 2 2 2 3 3" xfId="1566"/>
    <cellStyle name="Standard 4 2 2 2 4" xfId="1101"/>
    <cellStyle name="Standard 4 2 2 2 5" xfId="1451"/>
    <cellStyle name="Standard 4 2 2 3" xfId="664"/>
    <cellStyle name="Standard 4 2 2 3 2" xfId="800"/>
    <cellStyle name="Standard 4 2 2 3 2 2" xfId="1262"/>
    <cellStyle name="Standard 4 2 2 3 2 3" xfId="1612"/>
    <cellStyle name="Standard 4 2 2 3 3" xfId="1148"/>
    <cellStyle name="Standard 4 2 2 3 4" xfId="1497"/>
    <cellStyle name="Standard 4 2 2 4" xfId="753"/>
    <cellStyle name="Standard 4 2 2 4 2" xfId="1215"/>
    <cellStyle name="Standard 4 2 2 4 3" xfId="1565"/>
    <cellStyle name="Standard 4 2 2 5" xfId="1100"/>
    <cellStyle name="Standard 4 2 2 6" xfId="1450"/>
    <cellStyle name="Standard 4 2 3" xfId="583"/>
    <cellStyle name="Standard 4 2 3 2" xfId="666"/>
    <cellStyle name="Standard 4 2 3 2 2" xfId="802"/>
    <cellStyle name="Standard 4 2 3 2 2 2" xfId="1264"/>
    <cellStyle name="Standard 4 2 3 2 2 3" xfId="1614"/>
    <cellStyle name="Standard 4 2 3 2 3" xfId="1150"/>
    <cellStyle name="Standard 4 2 3 2 4" xfId="1499"/>
    <cellStyle name="Standard 4 2 3 3" xfId="755"/>
    <cellStyle name="Standard 4 2 3 3 2" xfId="1217"/>
    <cellStyle name="Standard 4 2 3 3 3" xfId="1567"/>
    <cellStyle name="Standard 4 2 3 4" xfId="1102"/>
    <cellStyle name="Standard 4 2 3 5" xfId="1452"/>
    <cellStyle name="Standard 4 2 4" xfId="663"/>
    <cellStyle name="Standard 4 2 4 2" xfId="799"/>
    <cellStyle name="Standard 4 2 4 2 2" xfId="1261"/>
    <cellStyle name="Standard 4 2 4 2 3" xfId="1611"/>
    <cellStyle name="Standard 4 2 4 3" xfId="1147"/>
    <cellStyle name="Standard 4 2 4 4" xfId="1496"/>
    <cellStyle name="Standard 4 2 5" xfId="752"/>
    <cellStyle name="Standard 4 2 5 2" xfId="1214"/>
    <cellStyle name="Standard 4 2 5 3" xfId="1564"/>
    <cellStyle name="Standard 4 2 6" xfId="1099"/>
    <cellStyle name="Standard 4 2 7" xfId="1449"/>
    <cellStyle name="Standard 4 3" xfId="584"/>
    <cellStyle name="Standard 4 3 2" xfId="585"/>
    <cellStyle name="Standard 4 3 2 2" xfId="668"/>
    <cellStyle name="Standard 4 3 2 2 2" xfId="804"/>
    <cellStyle name="Standard 4 3 2 2 2 2" xfId="1266"/>
    <cellStyle name="Standard 4 3 2 2 2 3" xfId="1616"/>
    <cellStyle name="Standard 4 3 2 2 3" xfId="1152"/>
    <cellStyle name="Standard 4 3 2 2 4" xfId="1501"/>
    <cellStyle name="Standard 4 3 2 3" xfId="757"/>
    <cellStyle name="Standard 4 3 2 3 2" xfId="1219"/>
    <cellStyle name="Standard 4 3 2 3 3" xfId="1569"/>
    <cellStyle name="Standard 4 3 2 4" xfId="1104"/>
    <cellStyle name="Standard 4 3 2 5" xfId="1454"/>
    <cellStyle name="Standard 4 3 3" xfId="667"/>
    <cellStyle name="Standard 4 3 3 2" xfId="803"/>
    <cellStyle name="Standard 4 3 3 2 2" xfId="1265"/>
    <cellStyle name="Standard 4 3 3 2 3" xfId="1615"/>
    <cellStyle name="Standard 4 3 3 3" xfId="1151"/>
    <cellStyle name="Standard 4 3 3 4" xfId="1500"/>
    <cellStyle name="Standard 4 3 4" xfId="756"/>
    <cellStyle name="Standard 4 3 4 2" xfId="1218"/>
    <cellStyle name="Standard 4 3 4 3" xfId="1568"/>
    <cellStyle name="Standard 4 3 5" xfId="1103"/>
    <cellStyle name="Standard 4 3 6" xfId="1453"/>
    <cellStyle name="Standard 4 4" xfId="586"/>
    <cellStyle name="Standard 4 4 2" xfId="669"/>
    <cellStyle name="Standard 4 4 2 2" xfId="805"/>
    <cellStyle name="Standard 4 4 2 2 2" xfId="1267"/>
    <cellStyle name="Standard 4 4 2 2 3" xfId="1617"/>
    <cellStyle name="Standard 4 4 2 3" xfId="1153"/>
    <cellStyle name="Standard 4 4 2 4" xfId="1502"/>
    <cellStyle name="Standard 4 4 3" xfId="758"/>
    <cellStyle name="Standard 4 4 3 2" xfId="1220"/>
    <cellStyle name="Standard 4 4 3 3" xfId="1570"/>
    <cellStyle name="Standard 4 4 4" xfId="1105"/>
    <cellStyle name="Standard 4 4 5" xfId="1455"/>
    <cellStyle name="Standard 4 5" xfId="662"/>
    <cellStyle name="Standard 4 5 2" xfId="798"/>
    <cellStyle name="Standard 4 5 2 2" xfId="1260"/>
    <cellStyle name="Standard 4 5 2 3" xfId="1610"/>
    <cellStyle name="Standard 4 5 3" xfId="1146"/>
    <cellStyle name="Standard 4 5 4" xfId="1495"/>
    <cellStyle name="Standard 4 6" xfId="751"/>
    <cellStyle name="Standard 4 6 2" xfId="1213"/>
    <cellStyle name="Standard 4 6 3" xfId="1563"/>
    <cellStyle name="Standard 4 7" xfId="1098"/>
    <cellStyle name="Standard 4 8" xfId="1448"/>
    <cellStyle name="Standard 6" xfId="587"/>
    <cellStyle name="Title 2" xfId="588"/>
    <cellStyle name="Total 2" xfId="589"/>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cellStyle name="Zelle überprüfen" xfId="682" builtinId="23" customBuiltin="1"/>
    <cellStyle name="표준 2" xfId="591"/>
    <cellStyle name="一般 7" xfId="592"/>
    <cellStyle name="標準 2" xfId="593"/>
    <cellStyle name="標準 2 2" xfId="594"/>
    <cellStyle name="標準 2 3" xfId="595"/>
  </cellStyles>
  <dxfs count="361">
    <dxf>
      <fill>
        <patternFill>
          <bgColor theme="0" tint="-0.3498947111423078"/>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solid">
          <fgColor rgb="FFDD0806"/>
          <bgColor rgb="FFDD0806"/>
        </patternFill>
      </fill>
    </dxf>
    <dxf>
      <fill>
        <patternFill patternType="solid">
          <fgColor rgb="FFFCF305"/>
          <bgColor rgb="FFFCF305"/>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auto="1"/>
      </font>
      <fill>
        <patternFill>
          <bgColor indexed="10"/>
        </patternFill>
      </fill>
    </dxf>
    <dxf>
      <fill>
        <patternFill>
          <bgColor indexed="13"/>
        </patternFill>
      </fill>
    </dxf>
    <dxf>
      <fill>
        <patternFill patternType="solid">
          <fgColor rgb="FFDD0806"/>
          <bgColor rgb="FFDD0806"/>
        </patternFill>
      </fill>
    </dxf>
    <dxf>
      <fill>
        <patternFill patternType="solid">
          <fgColor rgb="FFFCF305"/>
          <bgColor rgb="FFFCF305"/>
        </patternFill>
      </fill>
    </dxf>
    <dxf>
      <font>
        <color indexed="10"/>
      </font>
    </dxf>
    <dxf>
      <fill>
        <patternFill>
          <bgColor rgb="FFFF0000"/>
        </patternFill>
      </fill>
    </dxf>
    <dxf>
      <fill>
        <patternFill>
          <bgColor rgb="FFFFFF00"/>
        </patternFill>
      </fill>
    </dxf>
    <dxf>
      <fill>
        <patternFill>
          <bgColor indexed="13"/>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SU\Standard-Antworten\CMRT_EMRT\EMRT_1.3_RMI_20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U\Standard-Antworten\CMRT%20EMRT%20von%20extern\RMI_EMRT_1.3_Aspanger_Aspolit%20F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eters.de/" TargetMode="External"/><Relationship Id="rId2" Type="http://schemas.openxmlformats.org/officeDocument/2006/relationships/hyperlink" Target="mailto:peters@peters.de" TargetMode="External"/><Relationship Id="rId1" Type="http://schemas.openxmlformats.org/officeDocument/2006/relationships/hyperlink" Target="mailto:peters@peters.d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6"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7"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0"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0"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0"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0"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0"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3" t="s">
        <v>19860</v>
      </c>
      <c r="E90" s="373" t="s">
        <v>19549</v>
      </c>
      <c r="F90" s="373" t="s">
        <v>19550</v>
      </c>
      <c r="G90" s="373" t="s">
        <v>19551</v>
      </c>
      <c r="H90" s="373" t="s">
        <v>19552</v>
      </c>
      <c r="I90" s="373"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5">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4" t="s">
        <v>19357</v>
      </c>
      <c r="G117" s="375" t="s">
        <v>19358</v>
      </c>
      <c r="H117" s="276" t="s">
        <v>19359</v>
      </c>
      <c r="I117" s="126" t="s">
        <v>19360</v>
      </c>
    </row>
    <row r="118" spans="1:9" ht="114">
      <c r="A118" s="126" t="str">
        <f t="shared" si="7"/>
        <v>DefinitionsC10</v>
      </c>
      <c r="B118" s="126" t="s">
        <v>607</v>
      </c>
      <c r="C118" s="126" t="s">
        <v>764</v>
      </c>
      <c r="D118" s="347" t="s">
        <v>19368</v>
      </c>
      <c r="E118" s="347" t="s">
        <v>19369</v>
      </c>
      <c r="F118" s="383" t="s">
        <v>19901</v>
      </c>
      <c r="G118" s="376"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4" t="s">
        <v>19903</v>
      </c>
      <c r="G126" s="375"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4" t="s">
        <v>19987</v>
      </c>
      <c r="G129" s="385"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0"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1"/>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2"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6"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6"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6"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99"/>
      <c r="B2" s="1" t="s">
        <v>1</v>
      </c>
      <c r="C2" s="2"/>
      <c r="D2" s="146"/>
      <c r="E2" s="2"/>
      <c r="F2" s="2"/>
      <c r="G2" s="24"/>
    </row>
    <row r="3" spans="1:7">
      <c r="A3" s="399"/>
      <c r="B3" s="2" t="s">
        <v>2</v>
      </c>
      <c r="C3" s="1"/>
      <c r="D3" s="147"/>
      <c r="E3" s="2"/>
      <c r="F3" s="1"/>
      <c r="G3" s="24"/>
    </row>
    <row r="4" spans="1:7" ht="15">
      <c r="A4" s="399"/>
      <c r="B4" s="183" t="s">
        <v>3</v>
      </c>
      <c r="C4" s="184"/>
      <c r="D4" s="185"/>
      <c r="E4" s="2"/>
      <c r="F4" s="184"/>
      <c r="G4" s="24"/>
    </row>
    <row r="5" spans="1:7">
      <c r="A5" s="399"/>
      <c r="B5" s="189" t="s">
        <v>4</v>
      </c>
      <c r="C5" s="186"/>
      <c r="D5" s="187"/>
      <c r="E5" s="2"/>
      <c r="F5" s="186"/>
      <c r="G5" s="24"/>
    </row>
    <row r="6" spans="1:7">
      <c r="A6" s="399"/>
      <c r="B6" s="2"/>
      <c r="C6" s="2"/>
      <c r="D6" s="146"/>
      <c r="E6" s="2"/>
      <c r="F6" s="2"/>
      <c r="G6" s="24"/>
    </row>
    <row r="7" spans="1:7">
      <c r="A7" s="399"/>
      <c r="B7" s="2"/>
      <c r="C7" s="2"/>
      <c r="D7" s="146"/>
      <c r="E7" s="2"/>
      <c r="F7" s="2"/>
      <c r="G7" s="24"/>
    </row>
    <row r="8" spans="1:7">
      <c r="A8" s="399"/>
      <c r="B8" s="2"/>
      <c r="C8" s="2"/>
      <c r="D8" s="146"/>
      <c r="E8" s="2"/>
      <c r="F8" s="2"/>
      <c r="G8" s="24"/>
    </row>
    <row r="9" spans="1:7" ht="20.25" customHeight="1">
      <c r="A9" s="399"/>
      <c r="B9" s="401" t="s">
        <v>5</v>
      </c>
      <c r="C9" s="401"/>
      <c r="D9" s="401"/>
      <c r="E9" s="401"/>
      <c r="F9" s="401"/>
      <c r="G9" s="24"/>
    </row>
    <row r="10" spans="1:7" ht="27" customHeight="1">
      <c r="A10" s="399"/>
      <c r="B10" s="402" t="s">
        <v>6</v>
      </c>
      <c r="C10" s="402"/>
      <c r="D10" s="402"/>
      <c r="E10" s="402"/>
      <c r="F10" s="402"/>
      <c r="G10" s="24"/>
    </row>
    <row r="11" spans="1:7" ht="82.5" customHeight="1">
      <c r="A11" s="399"/>
      <c r="B11" s="403"/>
      <c r="C11" s="403"/>
      <c r="D11" s="403"/>
      <c r="E11" s="403"/>
      <c r="F11" s="403"/>
      <c r="G11" s="24"/>
    </row>
    <row r="12" spans="1:7" ht="22.5">
      <c r="A12" s="399"/>
      <c r="B12" s="173" t="s">
        <v>7</v>
      </c>
      <c r="C12" s="174" t="s">
        <v>8</v>
      </c>
      <c r="D12" s="175" t="s">
        <v>9</v>
      </c>
      <c r="E12" s="174" t="s">
        <v>10</v>
      </c>
      <c r="F12" s="174" t="s">
        <v>11</v>
      </c>
      <c r="G12" s="24"/>
    </row>
    <row r="13" spans="1:7" ht="67.5">
      <c r="A13" s="399"/>
      <c r="B13" s="287">
        <v>1</v>
      </c>
      <c r="C13" s="225" t="s">
        <v>12</v>
      </c>
      <c r="D13" s="226">
        <v>44489</v>
      </c>
      <c r="E13" s="225" t="s">
        <v>12182</v>
      </c>
      <c r="F13" s="227" t="s">
        <v>12191</v>
      </c>
      <c r="G13" s="24"/>
    </row>
    <row r="14" spans="1:7" ht="67.5">
      <c r="A14" s="399"/>
      <c r="B14" s="224">
        <v>1.01</v>
      </c>
      <c r="C14" s="225" t="s">
        <v>12</v>
      </c>
      <c r="D14" s="226">
        <v>44523</v>
      </c>
      <c r="E14" s="225" t="s">
        <v>12183</v>
      </c>
      <c r="F14" s="227" t="s">
        <v>12191</v>
      </c>
      <c r="G14" s="24"/>
    </row>
    <row r="15" spans="1:7" ht="67.5">
      <c r="A15" s="399"/>
      <c r="B15" s="224">
        <v>1.02</v>
      </c>
      <c r="C15" s="225" t="s">
        <v>12</v>
      </c>
      <c r="D15" s="226">
        <v>44553</v>
      </c>
      <c r="E15" s="225" t="s">
        <v>12184</v>
      </c>
      <c r="F15" s="227" t="s">
        <v>12191</v>
      </c>
      <c r="G15" s="24"/>
    </row>
    <row r="16" spans="1:7" ht="90">
      <c r="A16" s="399"/>
      <c r="B16" s="224">
        <v>1.1000000000000001</v>
      </c>
      <c r="C16" s="225" t="s">
        <v>12</v>
      </c>
      <c r="D16" s="226">
        <v>44848</v>
      </c>
      <c r="E16" s="225" t="s">
        <v>12185</v>
      </c>
      <c r="F16" s="227" t="s">
        <v>12192</v>
      </c>
      <c r="G16" s="24"/>
    </row>
    <row r="17" spans="1:7" ht="56.25">
      <c r="A17" s="399"/>
      <c r="B17" s="224">
        <v>1.1100000000000001</v>
      </c>
      <c r="C17" s="225" t="s">
        <v>12</v>
      </c>
      <c r="D17" s="226">
        <v>44869</v>
      </c>
      <c r="E17" s="225" t="s">
        <v>12186</v>
      </c>
      <c r="F17" s="227" t="s">
        <v>12192</v>
      </c>
      <c r="G17" s="24"/>
    </row>
    <row r="18" spans="1:7" ht="56.25">
      <c r="A18" s="399"/>
      <c r="B18" s="224">
        <v>1.2</v>
      </c>
      <c r="C18" s="225" t="s">
        <v>12</v>
      </c>
      <c r="D18" s="226">
        <v>45058</v>
      </c>
      <c r="E18" s="225" t="s">
        <v>12235</v>
      </c>
      <c r="F18" s="227" t="s">
        <v>12193</v>
      </c>
      <c r="G18" s="24"/>
    </row>
    <row r="19" spans="1:7" ht="56.25">
      <c r="A19" s="399"/>
      <c r="B19" s="224">
        <v>1.3</v>
      </c>
      <c r="C19" s="225" t="s">
        <v>12</v>
      </c>
      <c r="D19" s="226">
        <v>45408</v>
      </c>
      <c r="E19" s="288" t="s">
        <v>18595</v>
      </c>
      <c r="F19" s="227" t="s">
        <v>12236</v>
      </c>
      <c r="G19" s="24"/>
    </row>
    <row r="20" spans="1:7" ht="56.25">
      <c r="A20" s="399"/>
      <c r="B20" s="293" t="s">
        <v>18598</v>
      </c>
      <c r="C20" s="225" t="s">
        <v>12</v>
      </c>
      <c r="D20" s="226">
        <v>45772</v>
      </c>
      <c r="E20" s="288" t="s">
        <v>19154</v>
      </c>
      <c r="F20" s="227" t="s">
        <v>19278</v>
      </c>
      <c r="G20" s="24"/>
    </row>
    <row r="21" spans="1:7" ht="13.5" thickBot="1">
      <c r="A21" s="400"/>
      <c r="B21" s="404" t="str">
        <f ca="1">OFFSET(L!$C$1,MATCH("General"&amp;"Cpy",L!$A:$A,0)-1,SL,,)</f>
        <v>© 2025 Responsible Minerals Initiative. All rights reserved.</v>
      </c>
      <c r="C21" s="404"/>
      <c r="D21" s="404"/>
      <c r="E21" s="404"/>
      <c r="F21" s="404"/>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5"/>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405"/>
      <c r="B1" s="406"/>
      <c r="C1" s="406"/>
      <c r="D1" s="407"/>
    </row>
    <row r="2" spans="1:8" ht="15">
      <c r="A2" s="176"/>
      <c r="B2" s="177" t="str">
        <f ca="1">OFFSET(L!$C$1,MATCH("Definitions"&amp;ADDRESS(ROW(),COLUMN(),4),L!$A:$A,0)-1,SL,,)</f>
        <v>ITEM</v>
      </c>
      <c r="C2" s="177" t="str">
        <f ca="1">OFFSET(L!$C$1,MATCH("Definitions"&amp;ADDRESS(ROW(),COLUMN(),4),L!$A:$A,0)-1,SL,,)</f>
        <v>DEFINITION</v>
      </c>
      <c r="D2" s="409"/>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9"/>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09"/>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9"/>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9"/>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9"/>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9"/>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9"/>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9"/>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9"/>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09"/>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9"/>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9"/>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09"/>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09"/>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9"/>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9"/>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09"/>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09"/>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9"/>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09"/>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9"/>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9"/>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9"/>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9"/>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9"/>
      <c r="E27" s="179"/>
    </row>
    <row r="28" spans="1:5" ht="15">
      <c r="A28" s="176"/>
      <c r="B28" s="411" t="str">
        <f ca="1">OFFSET(L!$C$1,MATCH("Definitions"&amp;ADDRESS(ROW(),COLUMN(),4),L!$A:$A,0)-1,SL,,)</f>
        <v>* Please consult the EMRT Completion Guide for additional details on primary and secondary sources for this mineral.</v>
      </c>
      <c r="C28" s="411"/>
      <c r="D28" s="409"/>
      <c r="E28" s="179"/>
    </row>
    <row r="29" spans="1:5" ht="15">
      <c r="A29" s="176"/>
      <c r="B29" s="408" t="str">
        <f ca="1">OFFSET(L!$C$1,MATCH("General"&amp;"Cpy",L!$A:$A,0)-1,SL,,)</f>
        <v>© 2025 Responsible Minerals Initiative. All rights reserved.</v>
      </c>
      <c r="C29" s="408"/>
      <c r="D29" s="409"/>
      <c r="E29" s="179"/>
    </row>
    <row r="30" spans="1:5" ht="13.5" thickBot="1">
      <c r="A30" s="180"/>
      <c r="B30" s="181"/>
      <c r="C30" s="181"/>
      <c r="D30" s="410"/>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6"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Normal="100"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15"/>
      <c r="B1" s="416"/>
      <c r="C1" s="416"/>
      <c r="D1" s="416"/>
      <c r="E1" s="416"/>
      <c r="F1" s="416"/>
      <c r="G1" s="416"/>
      <c r="H1" s="416"/>
      <c r="I1" s="416"/>
      <c r="J1" s="416"/>
      <c r="K1" s="417"/>
      <c r="L1" s="102"/>
      <c r="P1" s="2"/>
      <c r="Q1" s="2"/>
      <c r="R1" s="2"/>
      <c r="S1" s="2"/>
      <c r="T1" s="2"/>
      <c r="U1" s="2"/>
      <c r="V1" s="2"/>
      <c r="W1" s="2"/>
      <c r="X1" s="2"/>
      <c r="Y1" s="2"/>
      <c r="Z1" s="2"/>
      <c r="AA1" s="2"/>
      <c r="AB1" s="2"/>
      <c r="AC1" s="2"/>
      <c r="AD1" s="2"/>
      <c r="AE1" s="2"/>
      <c r="AF1" s="2"/>
      <c r="AG1" s="2"/>
      <c r="AH1" s="2"/>
    </row>
    <row r="2" spans="1:34" ht="81.75" customHeight="1">
      <c r="A2" s="27"/>
      <c r="B2" s="283"/>
      <c r="C2" s="28"/>
      <c r="D2" s="418" t="str">
        <f ca="1">OFFSET(L!$C$1,MATCH("Declaration"&amp;ADDRESS(ROW(),COLUMN(),4),L!$A:$A,0)-1,SL,,)</f>
        <v>Extended Mineral Reporting Template (EMRT)</v>
      </c>
      <c r="E2" s="419"/>
      <c r="F2" s="419"/>
      <c r="G2" s="419"/>
      <c r="H2" s="419"/>
      <c r="I2" s="419"/>
      <c r="J2" s="42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54"/>
      <c r="F3" s="455"/>
      <c r="G3" s="455"/>
      <c r="H3" s="455"/>
      <c r="I3" s="455"/>
      <c r="J3" s="190" t="s">
        <v>19342</v>
      </c>
      <c r="K3" s="29"/>
      <c r="L3" s="102"/>
      <c r="P3" s="38">
        <f>MATCH($D$3,LN,0)</f>
        <v>1</v>
      </c>
    </row>
    <row r="4" spans="1:34" ht="15.75">
      <c r="A4" s="27"/>
      <c r="B4" s="427" t="str">
        <f ca="1">OFFSET(L!$C$1,MATCH("Declaration"&amp;ADDRESS(ROW(),COLUMN(),4),L!$A:$A,0)-1,SL,,)</f>
        <v>The purpose of this document is to collect sourcing information on below minerals.</v>
      </c>
      <c r="C4" s="427"/>
      <c r="D4" s="427"/>
      <c r="E4" s="427"/>
      <c r="F4" s="427"/>
      <c r="G4" s="427"/>
      <c r="H4" s="427"/>
      <c r="I4" s="431" t="str">
        <f ca="1">OFFSET(L!$C$1,MATCH("Declaration"&amp;ADDRESS(ROW(),COLUMN(),4),L!$A:$A,0)-1,SL,,)</f>
        <v>Link to Terms &amp; Conditions</v>
      </c>
      <c r="J4" s="431"/>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29"/>
      <c r="L6" s="104" t="s">
        <v>18</v>
      </c>
      <c r="P6" s="2"/>
      <c r="Q6" s="2"/>
      <c r="R6" s="2"/>
      <c r="S6" s="2"/>
      <c r="T6" s="2"/>
      <c r="U6" s="2"/>
      <c r="V6" s="2"/>
      <c r="W6" s="2"/>
      <c r="X6" s="2"/>
      <c r="Y6" s="2"/>
      <c r="Z6" s="2"/>
      <c r="AA6" s="2"/>
      <c r="AB6" s="2"/>
      <c r="AC6" s="2"/>
      <c r="AD6" s="2"/>
      <c r="AE6" s="2"/>
      <c r="AF6" s="2"/>
      <c r="AG6" s="2"/>
      <c r="AH6" s="2"/>
    </row>
    <row r="7" spans="1:34" ht="15.75">
      <c r="A7" s="27"/>
      <c r="B7" s="432" t="str">
        <f ca="1">OFFSET(L!$C$1,MATCH("Declaration"&amp;ADDRESS(ROW(),COLUMN(),4),L!$A:$A,0)-1,SL,,)</f>
        <v>Company Information</v>
      </c>
      <c r="C7" s="432"/>
      <c r="D7" s="432"/>
      <c r="E7" s="432"/>
      <c r="F7" s="432"/>
      <c r="G7" s="432"/>
      <c r="H7" s="432"/>
      <c r="I7" s="432"/>
      <c r="J7" s="432"/>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21" t="s">
        <v>20051</v>
      </c>
      <c r="E8" s="422"/>
      <c r="F8" s="422"/>
      <c r="G8" s="422"/>
      <c r="H8" s="422"/>
      <c r="I8" s="422"/>
      <c r="J8" s="423"/>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57" t="s">
        <v>19</v>
      </c>
      <c r="E9" s="458"/>
      <c r="F9" s="458"/>
      <c r="G9" s="45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33" t="str">
        <f ca="1">OFFSET(L!$C$1,MATCH("Declaration"&amp;ADDRESS(ROW(),COLUMN(),4)&amp;LEFT($D$9,1),L!$A:$A,0)-1,SL,,)</f>
        <v>Description of Scope:</v>
      </c>
      <c r="C10" s="112"/>
      <c r="D10" s="428"/>
      <c r="E10" s="429"/>
      <c r="F10" s="429"/>
      <c r="G10" s="429"/>
      <c r="H10" s="429"/>
      <c r="I10" s="429"/>
      <c r="J10" s="430"/>
      <c r="K10" s="29"/>
      <c r="L10" s="104"/>
      <c r="Q10" s="2"/>
      <c r="R10" s="2"/>
      <c r="S10" s="2"/>
      <c r="T10" s="2"/>
      <c r="U10" s="2"/>
      <c r="V10" s="2"/>
      <c r="W10" s="2"/>
      <c r="X10" s="2"/>
      <c r="Y10" s="2"/>
      <c r="Z10" s="2"/>
      <c r="AA10" s="2"/>
      <c r="AB10" s="2"/>
      <c r="AC10" s="2"/>
      <c r="AD10" s="2"/>
      <c r="AE10" s="2"/>
      <c r="AF10" s="2"/>
      <c r="AG10" s="2"/>
      <c r="AH10" s="2"/>
    </row>
    <row r="11" spans="1:34" ht="15.75">
      <c r="A11" s="31"/>
      <c r="B11" s="434"/>
      <c r="C11" s="112"/>
      <c r="D11" s="435" t="str">
        <f ca="1">IF(D9=Q9,OFFSET(L!$C$1,MATCH("Declaration"&amp;ADDRESS(ROW(),COLUMN(),4),L!$A:$A,0)-1,SL,,),"")</f>
        <v/>
      </c>
      <c r="E11" s="436"/>
      <c r="F11" s="436"/>
      <c r="G11" s="436"/>
      <c r="H11" s="436"/>
      <c r="I11" s="436"/>
      <c r="J11" s="437"/>
      <c r="K11" s="29"/>
      <c r="L11" s="104"/>
      <c r="Q11" s="2"/>
      <c r="R11" s="2"/>
      <c r="S11" s="2"/>
      <c r="T11" s="2"/>
      <c r="U11" s="2"/>
      <c r="V11" s="2"/>
      <c r="W11" s="2"/>
      <c r="X11" s="2"/>
      <c r="Y11" s="2"/>
      <c r="Z11" s="2"/>
      <c r="AA11" s="367" t="s">
        <v>19145</v>
      </c>
      <c r="AB11" s="2"/>
      <c r="AC11" s="2"/>
      <c r="AD11" s="2"/>
      <c r="AE11" s="2"/>
      <c r="AF11" s="2"/>
      <c r="AG11" s="2"/>
      <c r="AH11" s="2"/>
    </row>
    <row r="12" spans="1:34" ht="15.75">
      <c r="A12" s="31"/>
      <c r="B12" s="438" t="str">
        <f ca="1">OFFSET(L!$C$1,MATCH("Declaration"&amp;ADDRESS(ROW(),COLUMN(),4),L!$A:$A,0)-1,SL,,)</f>
        <v>Select Minerals/Metals in Scope (*):</v>
      </c>
      <c r="C12" s="112"/>
      <c r="D12" s="371" t="s">
        <v>40</v>
      </c>
      <c r="E12" s="440" t="s">
        <v>18641</v>
      </c>
      <c r="F12" s="441"/>
      <c r="G12" s="371"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39" t="e">
        <f ca="1">OFFSET(L!$C$1,MATCH("Declaration"&amp;ADDRESS(ROW(),COLUMN(),4),L!$A:$A,0)-1,SL,,)</f>
        <v>#N/A</v>
      </c>
      <c r="C13" s="112"/>
      <c r="D13" s="371" t="s">
        <v>18644</v>
      </c>
      <c r="E13" s="440" t="s">
        <v>41</v>
      </c>
      <c r="F13" s="441"/>
      <c r="G13" s="371"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42"/>
      <c r="C14" s="112"/>
      <c r="D14" s="298"/>
      <c r="E14" s="444"/>
      <c r="F14" s="445"/>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43"/>
      <c r="C15" s="112"/>
      <c r="D15" s="298"/>
      <c r="E15" s="444"/>
      <c r="F15" s="44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t="s">
        <v>20052</v>
      </c>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t="s">
        <v>20053</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20054</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46" t="s">
        <v>20055</v>
      </c>
      <c r="E20" s="447"/>
      <c r="F20" s="447"/>
      <c r="G20" s="447"/>
      <c r="H20" s="447"/>
      <c r="I20" s="447"/>
      <c r="J20" s="448"/>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62" t="s">
        <v>20056</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20057</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46" t="s">
        <v>20055</v>
      </c>
      <c r="E24" s="447"/>
      <c r="F24" s="447"/>
      <c r="G24" s="447"/>
      <c r="H24" s="447"/>
      <c r="I24" s="447"/>
      <c r="J24" s="448"/>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62" t="s">
        <v>20056</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52">
        <v>45854</v>
      </c>
      <c r="E26" s="453"/>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61"/>
      <c r="E27" s="46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63" t="str">
        <f ca="1">OFFSET(L!$C$1,MATCH("Declaration"&amp;ADDRESS(ROW(),COLUMN(),4),L!$A:$A,0)-1,SL,,)</f>
        <v>Answer the following questions 1 - 7 based on the declaration scope indicated above</v>
      </c>
      <c r="C28" s="463"/>
      <c r="D28" s="463"/>
      <c r="E28" s="463"/>
      <c r="F28" s="463"/>
      <c r="G28" s="463"/>
      <c r="H28" s="463"/>
      <c r="I28" s="463"/>
      <c r="J28" s="463"/>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60" t="str">
        <f ca="1">OFFSET(L!$C$1,MATCH("Declaration"&amp;ADDRESS(ROW(),COLUMN(),4),L!$A:$A,0)-1,SL,,)</f>
        <v>Answer</v>
      </c>
      <c r="E29" s="460"/>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49" t="s">
        <v>25</v>
      </c>
      <c r="E30" s="450"/>
      <c r="F30" s="8"/>
      <c r="G30" s="412" t="s">
        <v>20104</v>
      </c>
      <c r="H30" s="413"/>
      <c r="I30" s="413"/>
      <c r="J30" s="414"/>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49" t="s">
        <v>18639</v>
      </c>
      <c r="E31" s="450"/>
      <c r="F31" s="8"/>
      <c r="G31" s="412" t="s">
        <v>20060</v>
      </c>
      <c r="H31" s="413"/>
      <c r="I31" s="413"/>
      <c r="J31" s="414"/>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49" t="s">
        <v>25</v>
      </c>
      <c r="E32" s="450"/>
      <c r="F32" s="8"/>
      <c r="G32" s="412" t="s">
        <v>20061</v>
      </c>
      <c r="H32" s="413"/>
      <c r="I32" s="413"/>
      <c r="J32" s="414"/>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5">
      <c r="A33" s="34"/>
      <c r="B33" s="299" t="str">
        <f t="shared" si="32"/>
        <v>Lithium(*)</v>
      </c>
      <c r="C33" s="28"/>
      <c r="D33" s="449" t="s">
        <v>18639</v>
      </c>
      <c r="E33" s="450"/>
      <c r="F33" s="8"/>
      <c r="G33" s="412" t="s">
        <v>20062</v>
      </c>
      <c r="H33" s="413"/>
      <c r="I33" s="413"/>
      <c r="J33" s="414"/>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49" t="s">
        <v>25</v>
      </c>
      <c r="E34" s="450"/>
      <c r="F34" s="8"/>
      <c r="G34" s="412" t="s">
        <v>20059</v>
      </c>
      <c r="H34" s="413"/>
      <c r="I34" s="413"/>
      <c r="J34" s="414"/>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5">
      <c r="A35" s="34"/>
      <c r="B35" s="299" t="str">
        <f t="shared" si="32"/>
        <v>Nickel(*)</v>
      </c>
      <c r="C35" s="28"/>
      <c r="D35" s="449" t="s">
        <v>22</v>
      </c>
      <c r="E35" s="450"/>
      <c r="F35" s="8"/>
      <c r="G35" s="412"/>
      <c r="H35" s="413"/>
      <c r="I35" s="413"/>
      <c r="J35" s="414"/>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49"/>
      <c r="E36" s="450"/>
      <c r="F36" s="8"/>
      <c r="G36" s="412"/>
      <c r="H36" s="413"/>
      <c r="I36" s="413"/>
      <c r="J36" s="414"/>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49"/>
      <c r="E37" s="450"/>
      <c r="F37" s="8"/>
      <c r="G37" s="412"/>
      <c r="H37" s="413"/>
      <c r="I37" s="413"/>
      <c r="J37" s="414"/>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49"/>
      <c r="E38" s="450"/>
      <c r="F38" s="8"/>
      <c r="G38" s="412"/>
      <c r="H38" s="413"/>
      <c r="I38" s="413"/>
      <c r="J38" s="414"/>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49"/>
      <c r="E39" s="450"/>
      <c r="F39" s="8"/>
      <c r="G39" s="412"/>
      <c r="H39" s="413"/>
      <c r="I39" s="413"/>
      <c r="J39" s="414"/>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51" t="str">
        <f ca="1">D29</f>
        <v>Answer</v>
      </c>
      <c r="E41" s="451"/>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49" t="s">
        <v>25</v>
      </c>
      <c r="E42" s="450"/>
      <c r="F42" s="8"/>
      <c r="G42" s="412" t="s">
        <v>20104</v>
      </c>
      <c r="H42" s="413"/>
      <c r="I42" s="413"/>
      <c r="J42" s="414"/>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49"/>
      <c r="E43" s="450"/>
      <c r="F43" s="8"/>
      <c r="G43" s="412" t="s">
        <v>20060</v>
      </c>
      <c r="H43" s="413"/>
      <c r="I43" s="413"/>
      <c r="J43" s="414"/>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Graphite</v>
      </c>
      <c r="V43" s="303" t="str">
        <f t="shared" ref="V43" si="48">IF(U43="",U43,IF(U42="",U42,IF(U42&gt;U43,U42,U43)))</f>
        <v>Graphite</v>
      </c>
      <c r="W43" s="303" t="str">
        <f t="shared" ref="W43" si="49">IF(V44="",V43,IF(V43="",V44,IF(V43&gt;V44,V44,V43)))</f>
        <v>Graphite</v>
      </c>
      <c r="X43" s="303" t="str">
        <f t="shared" ref="X43" si="50">IF(W43="",W43,IF(W42="",W42,IF(W42&gt;W43,W42,W43)))</f>
        <v>Graphite</v>
      </c>
      <c r="Y43" s="303" t="str">
        <f t="shared" ref="Y43" si="51">IF(X44="",X43,IF(X43="",X44,IF(X43&gt;X44,X44,X43)))</f>
        <v>Graphite</v>
      </c>
      <c r="Z43" s="303" t="str">
        <f t="shared" ref="Z43" si="52">IF(Y43="",Y43,IF(Y42="",Y42,IF(Y42&gt;Y43,Y42,Y43)))</f>
        <v>Graphite</v>
      </c>
      <c r="AA43" s="303" t="str">
        <f t="shared" ref="AA43" si="53">IF(Z44="",Z43,IF(Z43="",Z44,IF(Z43&gt;Z44,Z44,Z43)))</f>
        <v>Graphite</v>
      </c>
      <c r="AB43" s="303" t="str">
        <f t="shared" ref="AB43" si="54">IF(AA43="",AA43,IF(AA42="",AA42,IF(AA42&gt;AA43,AA42,AA43)))</f>
        <v>Graphite</v>
      </c>
      <c r="AC43" s="303" t="str">
        <f t="shared" ref="AC43" si="55">IF(AB44="",AB43,IF(AB43="",AB44,IF(AB43&gt;AB44,AB44,AB43)))</f>
        <v>Graphite</v>
      </c>
      <c r="AD43" s="2"/>
      <c r="AE43" s="2"/>
      <c r="AF43" s="2"/>
      <c r="AG43" s="2"/>
    </row>
    <row r="44" spans="1:33" ht="22.5">
      <c r="A44" s="34"/>
      <c r="B44" s="300" t="str">
        <f t="shared" si="36"/>
        <v>Graphite(*)</v>
      </c>
      <c r="C44" s="28"/>
      <c r="D44" s="449" t="s">
        <v>25</v>
      </c>
      <c r="E44" s="450"/>
      <c r="F44" s="8"/>
      <c r="G44" s="412" t="s">
        <v>20061</v>
      </c>
      <c r="H44" s="413"/>
      <c r="I44" s="413"/>
      <c r="J44" s="414"/>
      <c r="K44" s="29"/>
      <c r="L44" s="105"/>
      <c r="P44" s="301" t="str">
        <f t="shared" si="45"/>
        <v>(*)</v>
      </c>
      <c r="R44" s="2"/>
      <c r="S44" s="302" t="str">
        <f t="shared" si="46"/>
        <v>Graphite</v>
      </c>
      <c r="T44" s="303" t="str">
        <f t="shared" ref="T44" si="56">IF(S45="",S44,IF(S44="",S45,IF(S44&gt;S45,S45,S44)))</f>
        <v>Graphite</v>
      </c>
      <c r="U44" s="303" t="str">
        <f t="shared" ref="U44" si="57">IF(T44="",T44,IF(T43="",T43,IF(T43&gt;T44,T43,T44)))</f>
        <v/>
      </c>
      <c r="V44" s="303" t="str">
        <f t="shared" ref="V44" si="58">IF(U45="",U44,IF(U44="",U45,IF(U44&gt;U45,U45,U44)))</f>
        <v>Mica</v>
      </c>
      <c r="W44" s="303" t="str">
        <f t="shared" ref="W44" si="59">IF(V44="",V44,IF(V43="",V43,IF(V43&gt;V44,V43,V44)))</f>
        <v>Mica</v>
      </c>
      <c r="X44" s="303" t="str">
        <f t="shared" ref="X44" si="60">IF(W45="",W44,IF(W44="",W45,IF(W44&gt;W45,W45,W44)))</f>
        <v>Mica</v>
      </c>
      <c r="Y44" s="303" t="str">
        <f t="shared" ref="Y44" si="61">IF(X44="",X44,IF(X43="",X43,IF(X43&gt;X44,X43,X44)))</f>
        <v>Mica</v>
      </c>
      <c r="Z44" s="303" t="str">
        <f t="shared" ref="Z44" si="62">IF(Y45="",Y44,IF(Y44="",Y45,IF(Y44&gt;Y45,Y45,Y44)))</f>
        <v>Mica</v>
      </c>
      <c r="AA44" s="303" t="str">
        <f t="shared" ref="AA44" si="63">IF(Z44="",Z44,IF(Z43="",Z43,IF(Z43&gt;Z44,Z43,Z44)))</f>
        <v>Mica</v>
      </c>
      <c r="AB44" s="303" t="str">
        <f t="shared" ref="AB44" si="64">IF(AA45="",AA44,IF(AA44="",AA45,IF(AA44&gt;AA45,AA45,AA44)))</f>
        <v>Mica</v>
      </c>
      <c r="AC44" s="303" t="str">
        <f t="shared" ref="AC44" si="65">IF(AB44="",AB44,IF(AB43="",AB43,IF(AB43&gt;AB44,AB43,AB44)))</f>
        <v>Mica</v>
      </c>
      <c r="AD44" s="2"/>
      <c r="AE44" s="2"/>
      <c r="AF44" s="2"/>
      <c r="AG44" s="2"/>
    </row>
    <row r="45" spans="1:33" ht="22.5">
      <c r="A45" s="34"/>
      <c r="B45" s="300" t="str">
        <f t="shared" si="36"/>
        <v>Lithium</v>
      </c>
      <c r="C45" s="28"/>
      <c r="D45" s="449"/>
      <c r="E45" s="450"/>
      <c r="F45" s="8"/>
      <c r="G45" s="412" t="s">
        <v>20062</v>
      </c>
      <c r="H45" s="413"/>
      <c r="I45" s="413"/>
      <c r="J45" s="414"/>
      <c r="K45" s="29"/>
      <c r="L45" s="105"/>
      <c r="P45" s="301" t="str">
        <f t="shared" si="45"/>
        <v/>
      </c>
      <c r="R45" s="2"/>
      <c r="S45" s="302" t="str">
        <f t="shared" si="46"/>
        <v/>
      </c>
      <c r="T45" s="303" t="str">
        <f t="shared" ref="T45" si="66">IF(S45="",S45,IF(S44="",S44,IF(S44&gt;S45,S44,S45)))</f>
        <v/>
      </c>
      <c r="U45" s="303" t="str">
        <f t="shared" ref="U45" si="67">IF(T46="",T45,IF(T45="",T46,IF(T45&gt;T46,T46,T45)))</f>
        <v>Mica</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49" t="s">
        <v>25</v>
      </c>
      <c r="E46" s="450"/>
      <c r="F46" s="8"/>
      <c r="G46" s="412" t="s">
        <v>20059</v>
      </c>
      <c r="H46" s="413"/>
      <c r="I46" s="413"/>
      <c r="J46" s="414"/>
      <c r="K46" s="29"/>
      <c r="L46" s="105"/>
      <c r="P46" s="301" t="str">
        <f t="shared" si="45"/>
        <v>(*)</v>
      </c>
      <c r="R46" s="2"/>
      <c r="S46" s="302" t="str">
        <f t="shared" si="46"/>
        <v>Mica</v>
      </c>
      <c r="T46" s="303" t="str">
        <f t="shared" ref="T46" si="76">IF(S47="",S46,IF(S46="",S47,IF(S46&gt;S47,S47,S46)))</f>
        <v>Mica</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49"/>
      <c r="E47" s="450"/>
      <c r="F47" s="8"/>
      <c r="G47" s="412"/>
      <c r="H47" s="413"/>
      <c r="I47" s="413"/>
      <c r="J47" s="414"/>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49"/>
      <c r="E48" s="450"/>
      <c r="F48" s="8"/>
      <c r="G48" s="412"/>
      <c r="H48" s="413"/>
      <c r="I48" s="413"/>
      <c r="J48" s="414"/>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49"/>
      <c r="E49" s="450"/>
      <c r="F49" s="8"/>
      <c r="G49" s="412"/>
      <c r="H49" s="413"/>
      <c r="I49" s="413"/>
      <c r="J49" s="414"/>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49"/>
      <c r="E50" s="450"/>
      <c r="F50" s="8"/>
      <c r="G50" s="412"/>
      <c r="H50" s="413"/>
      <c r="I50" s="413"/>
      <c r="J50" s="414"/>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49"/>
      <c r="E51" s="450"/>
      <c r="F51" s="8"/>
      <c r="G51" s="412"/>
      <c r="H51" s="413"/>
      <c r="I51" s="413"/>
      <c r="J51" s="414"/>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51" t="str">
        <f ca="1">D29</f>
        <v>Answer</v>
      </c>
      <c r="E53" s="451"/>
      <c r="F53" s="14"/>
      <c r="G53" s="37" t="str">
        <f ca="1">G29</f>
        <v>Comments</v>
      </c>
      <c r="H53" s="456"/>
      <c r="I53" s="456"/>
      <c r="J53" s="456"/>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49" t="s">
        <v>22</v>
      </c>
      <c r="E54" s="450"/>
      <c r="F54" s="40"/>
      <c r="G54" s="412"/>
      <c r="H54" s="413"/>
      <c r="I54" s="413"/>
      <c r="J54" s="414"/>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49"/>
      <c r="E55" s="450"/>
      <c r="F55" s="40"/>
      <c r="G55" s="412"/>
      <c r="H55" s="413"/>
      <c r="I55" s="413"/>
      <c r="J55" s="414"/>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49" t="s">
        <v>22</v>
      </c>
      <c r="E56" s="450"/>
      <c r="F56" s="40"/>
      <c r="G56" s="412"/>
      <c r="H56" s="413"/>
      <c r="I56" s="413"/>
      <c r="J56" s="414"/>
      <c r="K56" s="29"/>
      <c r="L56" s="105"/>
      <c r="P56" s="301" t="str">
        <f t="shared" si="135"/>
        <v>(*)</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49"/>
      <c r="E57" s="450"/>
      <c r="F57" s="40"/>
      <c r="G57" s="412"/>
      <c r="H57" s="413"/>
      <c r="I57" s="413"/>
      <c r="J57" s="414"/>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49" t="s">
        <v>22</v>
      </c>
      <c r="E58" s="450"/>
      <c r="F58" s="40"/>
      <c r="G58" s="412"/>
      <c r="H58" s="413"/>
      <c r="I58" s="413"/>
      <c r="J58" s="414"/>
      <c r="K58" s="29"/>
      <c r="L58" s="105"/>
      <c r="P58" s="301" t="str">
        <f t="shared" si="135"/>
        <v>(*)</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49"/>
      <c r="E59" s="450"/>
      <c r="F59" s="40"/>
      <c r="G59" s="412"/>
      <c r="H59" s="413"/>
      <c r="I59" s="413"/>
      <c r="J59" s="414"/>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49"/>
      <c r="E60" s="450"/>
      <c r="F60" s="40"/>
      <c r="G60" s="412"/>
      <c r="H60" s="413"/>
      <c r="I60" s="413"/>
      <c r="J60" s="414"/>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49"/>
      <c r="E61" s="450"/>
      <c r="F61" s="40"/>
      <c r="G61" s="412"/>
      <c r="H61" s="413"/>
      <c r="I61" s="413"/>
      <c r="J61" s="414"/>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49"/>
      <c r="E62" s="450"/>
      <c r="F62" s="40"/>
      <c r="G62" s="412"/>
      <c r="H62" s="413"/>
      <c r="I62" s="413"/>
      <c r="J62" s="414"/>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49"/>
      <c r="E63" s="450"/>
      <c r="F63" s="40"/>
      <c r="G63" s="412"/>
      <c r="H63" s="413"/>
      <c r="I63" s="413"/>
      <c r="J63" s="414"/>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51" t="str">
        <f ca="1">D29</f>
        <v>Answer</v>
      </c>
      <c r="E65" s="451"/>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49" t="s">
        <v>22</v>
      </c>
      <c r="E66" s="450"/>
      <c r="F66" s="40"/>
      <c r="G66" s="412"/>
      <c r="H66" s="413"/>
      <c r="I66" s="413"/>
      <c r="J66" s="414"/>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49"/>
      <c r="E67" s="450"/>
      <c r="F67" s="40"/>
      <c r="G67" s="412"/>
      <c r="H67" s="413"/>
      <c r="I67" s="413"/>
      <c r="J67" s="414"/>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49" t="s">
        <v>22</v>
      </c>
      <c r="E68" s="450"/>
      <c r="F68" s="40"/>
      <c r="G68" s="412"/>
      <c r="H68" s="413"/>
      <c r="I68" s="413"/>
      <c r="J68" s="414"/>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49"/>
      <c r="E69" s="450"/>
      <c r="F69" s="40"/>
      <c r="G69" s="412"/>
      <c r="H69" s="413"/>
      <c r="I69" s="413"/>
      <c r="J69" s="414"/>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49" t="s">
        <v>22</v>
      </c>
      <c r="E70" s="450"/>
      <c r="F70" s="40"/>
      <c r="G70" s="412"/>
      <c r="H70" s="413"/>
      <c r="I70" s="413"/>
      <c r="J70" s="414"/>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49"/>
      <c r="E71" s="450"/>
      <c r="F71" s="40"/>
      <c r="G71" s="412"/>
      <c r="H71" s="413"/>
      <c r="I71" s="413"/>
      <c r="J71" s="414"/>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49"/>
      <c r="E72" s="450"/>
      <c r="F72" s="40"/>
      <c r="G72" s="412"/>
      <c r="H72" s="413"/>
      <c r="I72" s="413"/>
      <c r="J72" s="414"/>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49"/>
      <c r="E73" s="450"/>
      <c r="F73" s="40"/>
      <c r="G73" s="412"/>
      <c r="H73" s="413"/>
      <c r="I73" s="413"/>
      <c r="J73" s="414"/>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49"/>
      <c r="E74" s="450"/>
      <c r="F74" s="40"/>
      <c r="G74" s="412"/>
      <c r="H74" s="413"/>
      <c r="I74" s="413"/>
      <c r="J74" s="414"/>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49"/>
      <c r="E75" s="450"/>
      <c r="F75" s="40"/>
      <c r="G75" s="412"/>
      <c r="H75" s="413"/>
      <c r="I75" s="413"/>
      <c r="J75" s="414"/>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31.5">
      <c r="A77" s="34"/>
      <c r="B77" s="122" t="str">
        <f ca="1">OFFSET(L!$C$1,MATCH("Declaration"&amp;ADDRESS(ROW(),COLUMN(),4),L!$A:$A,0)-1,SL,,)&amp;Q53</f>
        <v>5) What percentage of relevant suppliers have provided a response to your supply chain survey?(*)</v>
      </c>
      <c r="C77" s="6"/>
      <c r="D77" s="451" t="str">
        <f ca="1">D29</f>
        <v>Answer</v>
      </c>
      <c r="E77" s="451"/>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49" t="s">
        <v>20063</v>
      </c>
      <c r="E78" s="450"/>
      <c r="F78" s="40"/>
      <c r="G78" s="412"/>
      <c r="H78" s="413"/>
      <c r="I78" s="413"/>
      <c r="J78" s="414"/>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49"/>
      <c r="E79" s="450"/>
      <c r="F79" s="40"/>
      <c r="G79" s="412"/>
      <c r="H79" s="413"/>
      <c r="I79" s="413"/>
      <c r="J79" s="414"/>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49" t="s">
        <v>20063</v>
      </c>
      <c r="E80" s="450"/>
      <c r="F80" s="40"/>
      <c r="G80" s="412"/>
      <c r="H80" s="413"/>
      <c r="I80" s="413"/>
      <c r="J80" s="414"/>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49"/>
      <c r="E81" s="450"/>
      <c r="F81" s="40"/>
      <c r="G81" s="412"/>
      <c r="H81" s="413"/>
      <c r="I81" s="413"/>
      <c r="J81" s="414"/>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49" t="s">
        <v>20063</v>
      </c>
      <c r="E82" s="450"/>
      <c r="F82" s="40"/>
      <c r="G82" s="412" t="s">
        <v>20123</v>
      </c>
      <c r="H82" s="413"/>
      <c r="I82" s="413"/>
      <c r="J82" s="414"/>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49"/>
      <c r="E83" s="450"/>
      <c r="F83" s="40"/>
      <c r="G83" s="412"/>
      <c r="H83" s="413"/>
      <c r="I83" s="413"/>
      <c r="J83" s="414"/>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49"/>
      <c r="E84" s="450"/>
      <c r="F84" s="40"/>
      <c r="G84" s="412"/>
      <c r="H84" s="413"/>
      <c r="I84" s="413"/>
      <c r="J84" s="414"/>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49"/>
      <c r="E85" s="450"/>
      <c r="F85" s="40"/>
      <c r="G85" s="412"/>
      <c r="H85" s="413"/>
      <c r="I85" s="413"/>
      <c r="J85" s="414"/>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49"/>
      <c r="E86" s="450"/>
      <c r="F86" s="40"/>
      <c r="G86" s="412"/>
      <c r="H86" s="413"/>
      <c r="I86" s="413"/>
      <c r="J86" s="414"/>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49"/>
      <c r="E87" s="450"/>
      <c r="F87" s="40"/>
      <c r="G87" s="412"/>
      <c r="H87" s="413"/>
      <c r="I87" s="413"/>
      <c r="J87" s="414"/>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51" t="str">
        <f ca="1">D29</f>
        <v>Answer</v>
      </c>
      <c r="E89" s="451"/>
      <c r="F89" s="14"/>
      <c r="G89" s="37" t="str">
        <f ca="1">G29</f>
        <v>Comments</v>
      </c>
      <c r="H89" s="464"/>
      <c r="I89" s="464"/>
      <c r="J89" s="464"/>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49" t="s">
        <v>25</v>
      </c>
      <c r="E90" s="450"/>
      <c r="F90" s="40"/>
      <c r="G90" s="412"/>
      <c r="H90" s="413"/>
      <c r="I90" s="413"/>
      <c r="J90" s="414"/>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49"/>
      <c r="E91" s="450"/>
      <c r="F91" s="40"/>
      <c r="G91" s="412"/>
      <c r="H91" s="413"/>
      <c r="I91" s="413"/>
      <c r="J91" s="414"/>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49" t="s">
        <v>25</v>
      </c>
      <c r="E92" s="450"/>
      <c r="F92" s="40"/>
      <c r="G92" s="412"/>
      <c r="H92" s="413"/>
      <c r="I92" s="413"/>
      <c r="J92" s="414"/>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49"/>
      <c r="E93" s="450"/>
      <c r="F93" s="40"/>
      <c r="G93" s="412"/>
      <c r="H93" s="413"/>
      <c r="I93" s="413"/>
      <c r="J93" s="414"/>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49" t="s">
        <v>25</v>
      </c>
      <c r="E94" s="450"/>
      <c r="F94" s="40"/>
      <c r="G94" s="412"/>
      <c r="H94" s="413"/>
      <c r="I94" s="413"/>
      <c r="J94" s="414"/>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49"/>
      <c r="E95" s="450"/>
      <c r="F95" s="40"/>
      <c r="G95" s="412"/>
      <c r="H95" s="413"/>
      <c r="I95" s="413"/>
      <c r="J95" s="414"/>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49"/>
      <c r="E96" s="450"/>
      <c r="F96" s="40"/>
      <c r="G96" s="412"/>
      <c r="H96" s="413"/>
      <c r="I96" s="413"/>
      <c r="J96" s="414"/>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49"/>
      <c r="E97" s="450"/>
      <c r="F97" s="40"/>
      <c r="G97" s="412"/>
      <c r="H97" s="413"/>
      <c r="I97" s="413"/>
      <c r="J97" s="414"/>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49"/>
      <c r="E98" s="450"/>
      <c r="F98" s="40"/>
      <c r="G98" s="412"/>
      <c r="H98" s="413"/>
      <c r="I98" s="413"/>
      <c r="J98" s="414"/>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49"/>
      <c r="E99" s="450"/>
      <c r="F99" s="40"/>
      <c r="G99" s="412"/>
      <c r="H99" s="413"/>
      <c r="I99" s="413"/>
      <c r="J99" s="414"/>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51" t="str">
        <f ca="1">D29</f>
        <v>Answer</v>
      </c>
      <c r="E101" s="451"/>
      <c r="F101" s="14"/>
      <c r="G101" s="37" t="str">
        <f ca="1">G29</f>
        <v>Comments</v>
      </c>
      <c r="H101" s="464" t="str">
        <f>IF(Q115="(*)","Click here to enter smelter names","")</f>
        <v/>
      </c>
      <c r="I101" s="464"/>
      <c r="J101" s="464"/>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49" t="s">
        <v>25</v>
      </c>
      <c r="E102" s="450"/>
      <c r="F102" s="41"/>
      <c r="G102" s="412"/>
      <c r="H102" s="413"/>
      <c r="I102" s="413"/>
      <c r="J102" s="414"/>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49"/>
      <c r="E103" s="450"/>
      <c r="F103" s="41"/>
      <c r="G103" s="412"/>
      <c r="H103" s="413"/>
      <c r="I103" s="413"/>
      <c r="J103" s="414"/>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49" t="s">
        <v>25</v>
      </c>
      <c r="E104" s="450"/>
      <c r="F104" s="41"/>
      <c r="G104" s="412"/>
      <c r="H104" s="413"/>
      <c r="I104" s="413"/>
      <c r="J104" s="414"/>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49"/>
      <c r="E105" s="450"/>
      <c r="F105" s="41"/>
      <c r="G105" s="412"/>
      <c r="H105" s="413"/>
      <c r="I105" s="413"/>
      <c r="J105" s="414"/>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49" t="s">
        <v>25</v>
      </c>
      <c r="E106" s="450"/>
      <c r="F106" s="41"/>
      <c r="G106" s="412"/>
      <c r="H106" s="413"/>
      <c r="I106" s="413"/>
      <c r="J106" s="414"/>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49"/>
      <c r="E107" s="450"/>
      <c r="F107" s="41"/>
      <c r="G107" s="412"/>
      <c r="H107" s="413"/>
      <c r="I107" s="413"/>
      <c r="J107" s="414"/>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49"/>
      <c r="E108" s="450"/>
      <c r="F108" s="41"/>
      <c r="G108" s="412"/>
      <c r="H108" s="413"/>
      <c r="I108" s="413"/>
      <c r="J108" s="414"/>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49"/>
      <c r="E109" s="450"/>
      <c r="F109" s="41"/>
      <c r="G109" s="412"/>
      <c r="H109" s="413"/>
      <c r="I109" s="413"/>
      <c r="J109" s="414"/>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49"/>
      <c r="E110" s="450"/>
      <c r="F110" s="41"/>
      <c r="G110" s="412"/>
      <c r="H110" s="413"/>
      <c r="I110" s="413"/>
      <c r="J110" s="414"/>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49"/>
      <c r="E111" s="450"/>
      <c r="F111" s="43"/>
      <c r="G111" s="412"/>
      <c r="H111" s="413"/>
      <c r="I111" s="413"/>
      <c r="J111" s="414"/>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65" t="str">
        <f ca="1">OFFSET(L!$C$1,MATCH("Declaration"&amp;ADDRESS(ROW(),COLUMN(),4),L!$A:$A,0)-1,SL,,)</f>
        <v>Answer the Following Questions at a Company Level</v>
      </c>
      <c r="C113" s="465"/>
      <c r="D113" s="465"/>
      <c r="E113" s="465"/>
      <c r="F113" s="465"/>
      <c r="G113" s="465"/>
      <c r="H113" s="465"/>
      <c r="I113" s="465"/>
      <c r="J113" s="465"/>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60" t="str">
        <f ca="1">D29</f>
        <v>Answer</v>
      </c>
      <c r="E114" s="460"/>
      <c r="F114" s="46"/>
      <c r="G114" s="460" t="str">
        <f ca="1">G29</f>
        <v>Comments</v>
      </c>
      <c r="H114" s="460" t="e">
        <f>HLOOKUP(SL,LT,$O114,0)</f>
        <v>#NAME?</v>
      </c>
      <c r="I114" s="46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49" t="s">
        <v>25</v>
      </c>
      <c r="E115" s="450"/>
      <c r="F115" s="50"/>
      <c r="G115" s="412"/>
      <c r="H115" s="413"/>
      <c r="I115" s="413"/>
      <c r="J115" s="414"/>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66"/>
      <c r="H116" s="466"/>
      <c r="I116" s="466"/>
      <c r="J116" s="466"/>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49" t="s">
        <v>25</v>
      </c>
      <c r="E117" s="450"/>
      <c r="F117" s="50"/>
      <c r="G117" s="467" t="s">
        <v>20064</v>
      </c>
      <c r="H117" s="468"/>
      <c r="I117" s="468"/>
      <c r="J117" s="469"/>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70"/>
      <c r="E119" s="470"/>
      <c r="F119" s="233"/>
      <c r="G119" s="471"/>
      <c r="H119" s="471"/>
      <c r="I119" s="471"/>
      <c r="J119" s="471"/>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49" t="s">
        <v>38</v>
      </c>
      <c r="E120" s="450"/>
      <c r="F120" s="8"/>
      <c r="G120" s="412"/>
      <c r="H120" s="413"/>
      <c r="I120" s="413"/>
      <c r="J120" s="414"/>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49"/>
      <c r="E121" s="450"/>
      <c r="F121" s="8"/>
      <c r="G121" s="412"/>
      <c r="H121" s="413"/>
      <c r="I121" s="413"/>
      <c r="J121" s="414"/>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49" t="s">
        <v>38</v>
      </c>
      <c r="E122" s="450"/>
      <c r="F122" s="8"/>
      <c r="G122" s="412"/>
      <c r="H122" s="413"/>
      <c r="I122" s="413"/>
      <c r="J122" s="414"/>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49"/>
      <c r="E123" s="450"/>
      <c r="F123" s="8"/>
      <c r="G123" s="412"/>
      <c r="H123" s="413"/>
      <c r="I123" s="413"/>
      <c r="J123" s="414"/>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49" t="s">
        <v>38</v>
      </c>
      <c r="E124" s="450"/>
      <c r="F124" s="8"/>
      <c r="G124" s="412"/>
      <c r="H124" s="413"/>
      <c r="I124" s="413"/>
      <c r="J124" s="414"/>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49"/>
      <c r="E125" s="450"/>
      <c r="F125" s="8"/>
      <c r="G125" s="412"/>
      <c r="H125" s="413"/>
      <c r="I125" s="413"/>
      <c r="J125" s="414"/>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49"/>
      <c r="E126" s="450"/>
      <c r="F126" s="8"/>
      <c r="G126" s="412"/>
      <c r="H126" s="413"/>
      <c r="I126" s="413"/>
      <c r="J126" s="414"/>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49"/>
      <c r="E127" s="450"/>
      <c r="F127" s="8"/>
      <c r="G127" s="412"/>
      <c r="H127" s="413"/>
      <c r="I127" s="413"/>
      <c r="J127" s="414"/>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49"/>
      <c r="E128" s="450"/>
      <c r="F128" s="8"/>
      <c r="G128" s="412"/>
      <c r="H128" s="413"/>
      <c r="I128" s="413"/>
      <c r="J128" s="414"/>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49"/>
      <c r="E129" s="450"/>
      <c r="F129" s="8"/>
      <c r="G129" s="412"/>
      <c r="H129" s="413"/>
      <c r="I129" s="413"/>
      <c r="J129" s="414"/>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49" t="s">
        <v>25</v>
      </c>
      <c r="E131" s="450"/>
      <c r="F131" s="50"/>
      <c r="G131" s="412"/>
      <c r="H131" s="413"/>
      <c r="I131" s="413"/>
      <c r="J131" s="414"/>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75" t="s">
        <v>32</v>
      </c>
      <c r="E133" s="476"/>
      <c r="F133" s="50"/>
      <c r="G133" s="412"/>
      <c r="H133" s="413"/>
      <c r="I133" s="413"/>
      <c r="J133" s="414"/>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66"/>
      <c r="H134" s="466"/>
      <c r="I134" s="466"/>
      <c r="J134" s="466"/>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49" t="s">
        <v>25</v>
      </c>
      <c r="E135" s="450"/>
      <c r="F135" s="50"/>
      <c r="G135" s="412"/>
      <c r="H135" s="413"/>
      <c r="I135" s="413"/>
      <c r="J135" s="414"/>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77"/>
      <c r="H136" s="477"/>
      <c r="I136" s="477"/>
      <c r="J136" s="477"/>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49" t="s">
        <v>25</v>
      </c>
      <c r="E137" s="450"/>
      <c r="F137" s="50"/>
      <c r="G137" s="412"/>
      <c r="H137" s="413"/>
      <c r="I137" s="413"/>
      <c r="J137" s="414"/>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72" t="str">
        <f>IF(OR($D$8="",$I$3=""),"","Click here to check required fields completion")</f>
        <v/>
      </c>
      <c r="C138" s="472"/>
      <c r="D138" s="472"/>
      <c r="E138" s="472"/>
      <c r="F138" s="472"/>
      <c r="G138" s="472"/>
      <c r="H138" s="472"/>
      <c r="I138" s="472"/>
      <c r="J138" s="472"/>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73" t="str">
        <f ca="1">OFFSET(L!$C$1,MATCH("General"&amp;"Cpy",L!$A:$A,0)-1,SL,,)</f>
        <v>© 2025 Responsible Minerals Initiative. All rights reserved.</v>
      </c>
      <c r="B139" s="474"/>
      <c r="C139" s="474"/>
      <c r="D139" s="474"/>
      <c r="E139" s="474"/>
      <c r="F139" s="474"/>
      <c r="G139" s="474"/>
      <c r="H139" s="474"/>
      <c r="I139" s="474"/>
      <c r="J139" s="474"/>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8"/>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9"/>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6" type="noConversion"/>
  <conditionalFormatting sqref="B30">
    <cfRule type="expression" dxfId="360" priority="313" stopIfTrue="1">
      <formula>IF($B$30="",TRUE)</formula>
    </cfRule>
  </conditionalFormatting>
  <conditionalFormatting sqref="B31">
    <cfRule type="expression" dxfId="359" priority="311">
      <formula>IF($B$31="",TRUE)</formula>
    </cfRule>
  </conditionalFormatting>
  <conditionalFormatting sqref="B32">
    <cfRule type="expression" dxfId="358" priority="310">
      <formula>IF($B$32="",TRUE)</formula>
    </cfRule>
  </conditionalFormatting>
  <conditionalFormatting sqref="B33">
    <cfRule type="expression" dxfId="357" priority="309">
      <formula>IF($B$33="",TRUE)</formula>
    </cfRule>
  </conditionalFormatting>
  <conditionalFormatting sqref="B34">
    <cfRule type="expression" dxfId="356" priority="308">
      <formula>IF($B$34="",TRUE)</formula>
    </cfRule>
  </conditionalFormatting>
  <conditionalFormatting sqref="B35">
    <cfRule type="expression" dxfId="355" priority="307">
      <formula>IF($B$35="",TRUE)</formula>
    </cfRule>
  </conditionalFormatting>
  <conditionalFormatting sqref="B36">
    <cfRule type="expression" dxfId="354" priority="306">
      <formula>IF($B$36="",TRUE)</formula>
    </cfRule>
  </conditionalFormatting>
  <conditionalFormatting sqref="B37">
    <cfRule type="expression" dxfId="353" priority="305">
      <formula>IF($B$37="",TRUE)</formula>
    </cfRule>
  </conditionalFormatting>
  <conditionalFormatting sqref="B38">
    <cfRule type="expression" dxfId="352" priority="304">
      <formula>IF($B$38="",TRUE)</formula>
    </cfRule>
  </conditionalFormatting>
  <conditionalFormatting sqref="B39">
    <cfRule type="expression" dxfId="351" priority="303">
      <formula>IF($B$39="",TRUE)</formula>
    </cfRule>
  </conditionalFormatting>
  <conditionalFormatting sqref="B42">
    <cfRule type="expression" dxfId="350" priority="285" stopIfTrue="1">
      <formula>IF($B$42="",TRUE)</formula>
    </cfRule>
  </conditionalFormatting>
  <conditionalFormatting sqref="B43">
    <cfRule type="expression" dxfId="349" priority="284" stopIfTrue="1">
      <formula>IF($B$43="",TRUE)</formula>
    </cfRule>
  </conditionalFormatting>
  <conditionalFormatting sqref="B44">
    <cfRule type="expression" dxfId="348" priority="283" stopIfTrue="1">
      <formula>IF($B$44="",TRUE)</formula>
    </cfRule>
  </conditionalFormatting>
  <conditionalFormatting sqref="B45">
    <cfRule type="expression" dxfId="347" priority="282" stopIfTrue="1">
      <formula>IF($B$45="",TRUE)</formula>
    </cfRule>
  </conditionalFormatting>
  <conditionalFormatting sqref="B46">
    <cfRule type="expression" dxfId="346" priority="281" stopIfTrue="1">
      <formula>IF($B$46="",TRUE)</formula>
    </cfRule>
  </conditionalFormatting>
  <conditionalFormatting sqref="B47">
    <cfRule type="expression" dxfId="345" priority="280" stopIfTrue="1">
      <formula>IF($B$47="",TRUE)</formula>
    </cfRule>
  </conditionalFormatting>
  <conditionalFormatting sqref="B48">
    <cfRule type="expression" dxfId="344" priority="279" stopIfTrue="1">
      <formula>IF($B$48="",TRUE)</formula>
    </cfRule>
  </conditionalFormatting>
  <conditionalFormatting sqref="B49">
    <cfRule type="expression" dxfId="343" priority="278" stopIfTrue="1">
      <formula>IF($B$49="",TRUE)</formula>
    </cfRule>
  </conditionalFormatting>
  <conditionalFormatting sqref="B50">
    <cfRule type="expression" dxfId="342" priority="277" stopIfTrue="1">
      <formula>IF($B$50="",TRUE)</formula>
    </cfRule>
  </conditionalFormatting>
  <conditionalFormatting sqref="B51">
    <cfRule type="expression" dxfId="341" priority="276" stopIfTrue="1">
      <formula>IF($B$51="",TRUE)</formula>
    </cfRule>
  </conditionalFormatting>
  <conditionalFormatting sqref="B54">
    <cfRule type="expression" dxfId="340" priority="268" stopIfTrue="1">
      <formula>IF($B$54="",TRUE)</formula>
    </cfRule>
  </conditionalFormatting>
  <conditionalFormatting sqref="B55">
    <cfRule type="expression" dxfId="339" priority="250" stopIfTrue="1">
      <formula>IF($B$55="",TRUE)</formula>
    </cfRule>
  </conditionalFormatting>
  <conditionalFormatting sqref="B56">
    <cfRule type="expression" dxfId="338" priority="267" stopIfTrue="1">
      <formula>IF($B$56="",TRUE)</formula>
    </cfRule>
  </conditionalFormatting>
  <conditionalFormatting sqref="B57">
    <cfRule type="expression" dxfId="337" priority="266" stopIfTrue="1">
      <formula>IF($B$57="",TRUE)</formula>
    </cfRule>
  </conditionalFormatting>
  <conditionalFormatting sqref="B58">
    <cfRule type="expression" dxfId="336" priority="265" stopIfTrue="1">
      <formula>IF($B$58="",TRUE)</formula>
    </cfRule>
  </conditionalFormatting>
  <conditionalFormatting sqref="B59">
    <cfRule type="expression" dxfId="335" priority="264" stopIfTrue="1">
      <formula>IF($B$59="",TRUE)</formula>
    </cfRule>
  </conditionalFormatting>
  <conditionalFormatting sqref="B60">
    <cfRule type="expression" dxfId="334" priority="263" stopIfTrue="1">
      <formula>IF($B$60="",TRUE)</formula>
    </cfRule>
  </conditionalFormatting>
  <conditionalFormatting sqref="B61">
    <cfRule type="expression" dxfId="333" priority="262" stopIfTrue="1">
      <formula>IF($B$61="",TRUE)</formula>
    </cfRule>
  </conditionalFormatting>
  <conditionalFormatting sqref="B62">
    <cfRule type="expression" dxfId="332" priority="261" stopIfTrue="1">
      <formula>IF($B$62="",TRUE)</formula>
    </cfRule>
  </conditionalFormatting>
  <conditionalFormatting sqref="B63">
    <cfRule type="expression" dxfId="331" priority="260" stopIfTrue="1">
      <formula>IF($B$63="",TRUE)</formula>
    </cfRule>
  </conditionalFormatting>
  <conditionalFormatting sqref="B66">
    <cfRule type="expression" dxfId="330" priority="259" stopIfTrue="1">
      <formula>IF($B$54="",TRUE)</formula>
    </cfRule>
  </conditionalFormatting>
  <conditionalFormatting sqref="B67">
    <cfRule type="expression" dxfId="329" priority="249" stopIfTrue="1">
      <formula>IF($B$55="",TRUE)</formula>
    </cfRule>
  </conditionalFormatting>
  <conditionalFormatting sqref="B68">
    <cfRule type="expression" dxfId="328" priority="258" stopIfTrue="1">
      <formula>IF($B$56="",TRUE)</formula>
    </cfRule>
  </conditionalFormatting>
  <conditionalFormatting sqref="B69">
    <cfRule type="expression" dxfId="327" priority="257" stopIfTrue="1">
      <formula>IF($B$57="",TRUE)</formula>
    </cfRule>
  </conditionalFormatting>
  <conditionalFormatting sqref="B70">
    <cfRule type="expression" dxfId="326" priority="256" stopIfTrue="1">
      <formula>IF($B$58="",TRUE)</formula>
    </cfRule>
  </conditionalFormatting>
  <conditionalFormatting sqref="B71">
    <cfRule type="expression" dxfId="325" priority="255" stopIfTrue="1">
      <formula>IF($B$59="",TRUE)</formula>
    </cfRule>
  </conditionalFormatting>
  <conditionalFormatting sqref="B72">
    <cfRule type="expression" dxfId="324" priority="254" stopIfTrue="1">
      <formula>IF($B$60="",TRUE)</formula>
    </cfRule>
  </conditionalFormatting>
  <conditionalFormatting sqref="B73">
    <cfRule type="expression" dxfId="323" priority="253" stopIfTrue="1">
      <formula>IF($B$61="",TRUE)</formula>
    </cfRule>
  </conditionalFormatting>
  <conditionalFormatting sqref="B74">
    <cfRule type="expression" dxfId="322" priority="252" stopIfTrue="1">
      <formula>IF($B$62="",TRUE)</formula>
    </cfRule>
  </conditionalFormatting>
  <conditionalFormatting sqref="B75">
    <cfRule type="expression" dxfId="321" priority="251" stopIfTrue="1">
      <formula>IF($B$63="",TRUE)</formula>
    </cfRule>
  </conditionalFormatting>
  <conditionalFormatting sqref="B78">
    <cfRule type="expression" dxfId="320" priority="248" stopIfTrue="1">
      <formula>IF($B$54="",TRUE)</formula>
    </cfRule>
  </conditionalFormatting>
  <conditionalFormatting sqref="B79">
    <cfRule type="expression" dxfId="319" priority="239" stopIfTrue="1">
      <formula>IF($B$55="",TRUE)</formula>
    </cfRule>
  </conditionalFormatting>
  <conditionalFormatting sqref="B80">
    <cfRule type="expression" dxfId="318" priority="247" stopIfTrue="1">
      <formula>IF($B$56="",TRUE)</formula>
    </cfRule>
  </conditionalFormatting>
  <conditionalFormatting sqref="B81">
    <cfRule type="expression" dxfId="317" priority="246" stopIfTrue="1">
      <formula>IF($B$57="",TRUE)</formula>
    </cfRule>
  </conditionalFormatting>
  <conditionalFormatting sqref="B82">
    <cfRule type="expression" dxfId="316" priority="245" stopIfTrue="1">
      <formula>IF($B$58="",TRUE)</formula>
    </cfRule>
  </conditionalFormatting>
  <conditionalFormatting sqref="B83">
    <cfRule type="expression" dxfId="315" priority="244" stopIfTrue="1">
      <formula>IF($B$59="",TRUE)</formula>
    </cfRule>
  </conditionalFormatting>
  <conditionalFormatting sqref="B84">
    <cfRule type="expression" dxfId="314" priority="243" stopIfTrue="1">
      <formula>IF($B$60="",TRUE)</formula>
    </cfRule>
  </conditionalFormatting>
  <conditionalFormatting sqref="B85">
    <cfRule type="expression" dxfId="313" priority="242" stopIfTrue="1">
      <formula>IF($B$61="",TRUE)</formula>
    </cfRule>
  </conditionalFormatting>
  <conditionalFormatting sqref="B86">
    <cfRule type="expression" dxfId="312" priority="241" stopIfTrue="1">
      <formula>IF($B$62="",TRUE)</formula>
    </cfRule>
  </conditionalFormatting>
  <conditionalFormatting sqref="B87">
    <cfRule type="expression" dxfId="311" priority="240" stopIfTrue="1">
      <formula>IF($B$63="",TRUE)</formula>
    </cfRule>
  </conditionalFormatting>
  <conditionalFormatting sqref="B90">
    <cfRule type="expression" dxfId="310" priority="238" stopIfTrue="1">
      <formula>IF($B$54="",TRUE)</formula>
    </cfRule>
  </conditionalFormatting>
  <conditionalFormatting sqref="B91">
    <cfRule type="expression" dxfId="309" priority="229" stopIfTrue="1">
      <formula>IF($B$55="",TRUE)</formula>
    </cfRule>
  </conditionalFormatting>
  <conditionalFormatting sqref="B92">
    <cfRule type="expression" dxfId="308" priority="237" stopIfTrue="1">
      <formula>IF($B$56="",TRUE)</formula>
    </cfRule>
  </conditionalFormatting>
  <conditionalFormatting sqref="B93">
    <cfRule type="expression" dxfId="307" priority="236" stopIfTrue="1">
      <formula>IF($B$57="",TRUE)</formula>
    </cfRule>
  </conditionalFormatting>
  <conditionalFormatting sqref="B94">
    <cfRule type="expression" dxfId="306" priority="235" stopIfTrue="1">
      <formula>IF($B$58="",TRUE)</formula>
    </cfRule>
  </conditionalFormatting>
  <conditionalFormatting sqref="B95">
    <cfRule type="expression" dxfId="305" priority="234" stopIfTrue="1">
      <formula>IF($B$59="",TRUE)</formula>
    </cfRule>
  </conditionalFormatting>
  <conditionalFormatting sqref="B96">
    <cfRule type="expression" dxfId="304" priority="233" stopIfTrue="1">
      <formula>IF($B$60="",TRUE)</formula>
    </cfRule>
  </conditionalFormatting>
  <conditionalFormatting sqref="B97">
    <cfRule type="expression" dxfId="303" priority="232" stopIfTrue="1">
      <formula>IF($B$61="",TRUE)</formula>
    </cfRule>
  </conditionalFormatting>
  <conditionalFormatting sqref="B98">
    <cfRule type="expression" dxfId="302" priority="231" stopIfTrue="1">
      <formula>IF($B$62="",TRUE)</formula>
    </cfRule>
  </conditionalFormatting>
  <conditionalFormatting sqref="B99">
    <cfRule type="expression" dxfId="301" priority="230" stopIfTrue="1">
      <formula>IF($B$63="",TRUE)</formula>
    </cfRule>
  </conditionalFormatting>
  <conditionalFormatting sqref="B102">
    <cfRule type="expression" dxfId="300" priority="228" stopIfTrue="1">
      <formula>IF($B$54="",TRUE)</formula>
    </cfRule>
  </conditionalFormatting>
  <conditionalFormatting sqref="B103">
    <cfRule type="expression" dxfId="299" priority="219" stopIfTrue="1">
      <formula>IF($B$55="",TRUE)</formula>
    </cfRule>
  </conditionalFormatting>
  <conditionalFormatting sqref="B104">
    <cfRule type="expression" dxfId="298" priority="227" stopIfTrue="1">
      <formula>IF($B$56="",TRUE)</formula>
    </cfRule>
  </conditionalFormatting>
  <conditionalFormatting sqref="B105">
    <cfRule type="expression" dxfId="297" priority="226" stopIfTrue="1">
      <formula>IF($B$57="",TRUE)</formula>
    </cfRule>
  </conditionalFormatting>
  <conditionalFormatting sqref="B106">
    <cfRule type="expression" dxfId="296" priority="225" stopIfTrue="1">
      <formula>IF($B$58="",TRUE)</formula>
    </cfRule>
  </conditionalFormatting>
  <conditionalFormatting sqref="B107">
    <cfRule type="expression" dxfId="295" priority="224" stopIfTrue="1">
      <formula>IF($B$59="",TRUE)</formula>
    </cfRule>
  </conditionalFormatting>
  <conditionalFormatting sqref="B108">
    <cfRule type="expression" dxfId="294" priority="223" stopIfTrue="1">
      <formula>IF($B$60="",TRUE)</formula>
    </cfRule>
  </conditionalFormatting>
  <conditionalFormatting sqref="B109">
    <cfRule type="expression" dxfId="293" priority="222" stopIfTrue="1">
      <formula>IF($B$61="",TRUE)</formula>
    </cfRule>
  </conditionalFormatting>
  <conditionalFormatting sqref="B110">
    <cfRule type="expression" dxfId="292" priority="221" stopIfTrue="1">
      <formula>IF($B$62="",TRUE)</formula>
    </cfRule>
  </conditionalFormatting>
  <conditionalFormatting sqref="B111">
    <cfRule type="expression" dxfId="291" priority="220" stopIfTrue="1">
      <formula>IF($B$63="",TRUE)</formula>
    </cfRule>
  </conditionalFormatting>
  <conditionalFormatting sqref="B120">
    <cfRule type="expression" dxfId="290" priority="197" stopIfTrue="1">
      <formula>IF($B$54="",TRUE)</formula>
    </cfRule>
  </conditionalFormatting>
  <conditionalFormatting sqref="B121">
    <cfRule type="expression" dxfId="289" priority="188" stopIfTrue="1">
      <formula>IF($B$55="",TRUE)</formula>
    </cfRule>
  </conditionalFormatting>
  <conditionalFormatting sqref="B122">
    <cfRule type="expression" dxfId="288" priority="196" stopIfTrue="1">
      <formula>IF($B$56="",TRUE)</formula>
    </cfRule>
  </conditionalFormatting>
  <conditionalFormatting sqref="B123">
    <cfRule type="expression" dxfId="287" priority="195" stopIfTrue="1">
      <formula>IF($B$57="",TRUE)</formula>
    </cfRule>
  </conditionalFormatting>
  <conditionalFormatting sqref="B124">
    <cfRule type="expression" dxfId="286" priority="194" stopIfTrue="1">
      <formula>IF($B$58="",TRUE)</formula>
    </cfRule>
  </conditionalFormatting>
  <conditionalFormatting sqref="B125">
    <cfRule type="expression" dxfId="285" priority="193" stopIfTrue="1">
      <formula>IF($B$59="",TRUE)</formula>
    </cfRule>
  </conditionalFormatting>
  <conditionalFormatting sqref="B126">
    <cfRule type="expression" dxfId="284" priority="192" stopIfTrue="1">
      <formula>IF($B$60="",TRUE)</formula>
    </cfRule>
  </conditionalFormatting>
  <conditionalFormatting sqref="B127">
    <cfRule type="expression" dxfId="283" priority="191" stopIfTrue="1">
      <formula>IF($B$61="",TRUE)</formula>
    </cfRule>
  </conditionalFormatting>
  <conditionalFormatting sqref="B128">
    <cfRule type="expression" dxfId="282" priority="190" stopIfTrue="1">
      <formula>IF($B$62="",TRUE)</formula>
    </cfRule>
  </conditionalFormatting>
  <conditionalFormatting sqref="B129">
    <cfRule type="expression" dxfId="281" priority="189" stopIfTrue="1">
      <formula>IF($B$63="",TRUE)</formula>
    </cfRule>
  </conditionalFormatting>
  <conditionalFormatting sqref="D12">
    <cfRule type="expression" dxfId="280" priority="312">
      <formula>IF($D$12="",TRUE)</formula>
    </cfRule>
  </conditionalFormatting>
  <conditionalFormatting sqref="D26:E26">
    <cfRule type="expression" dxfId="279" priority="329" stopIfTrue="1">
      <formula>IF($D$26="",TRUE)</formula>
    </cfRule>
  </conditionalFormatting>
  <conditionalFormatting sqref="D30:E30">
    <cfRule type="expression" dxfId="278" priority="302" stopIfTrue="1">
      <formula>IF($B$30="",TRUE)</formula>
    </cfRule>
    <cfRule type="expression" dxfId="277" priority="323" stopIfTrue="1">
      <formula>IF($D$30="",TRUE)</formula>
    </cfRule>
  </conditionalFormatting>
  <conditionalFormatting sqref="D31:E31">
    <cfRule type="expression" dxfId="276" priority="301" stopIfTrue="1">
      <formula>IF($B$31="",TRUE)</formula>
    </cfRule>
    <cfRule type="expression" dxfId="275" priority="324" stopIfTrue="1">
      <formula>IF($D$31="",TRUE)</formula>
    </cfRule>
  </conditionalFormatting>
  <conditionalFormatting sqref="D32:E32">
    <cfRule type="expression" dxfId="274" priority="300" stopIfTrue="1">
      <formula>IF($B$32="",TRUE)</formula>
    </cfRule>
    <cfRule type="expression" dxfId="273" priority="314" stopIfTrue="1">
      <formula>IF($D$32="",TRUE)</formula>
    </cfRule>
  </conditionalFormatting>
  <conditionalFormatting sqref="D33:E33">
    <cfRule type="expression" dxfId="272" priority="298" stopIfTrue="1">
      <formula>IF($B$33="",TRUE)</formula>
    </cfRule>
    <cfRule type="expression" dxfId="271" priority="299" stopIfTrue="1">
      <formula>IF($D$33="",TRUE)</formula>
    </cfRule>
  </conditionalFormatting>
  <conditionalFormatting sqref="D34:E34">
    <cfRule type="expression" dxfId="270" priority="296" stopIfTrue="1">
      <formula>IF($B$34="",TRUE)</formula>
    </cfRule>
    <cfRule type="expression" dxfId="269" priority="297" stopIfTrue="1">
      <formula>IF($D$34="",TRUE)</formula>
    </cfRule>
  </conditionalFormatting>
  <conditionalFormatting sqref="D35:E35">
    <cfRule type="expression" dxfId="268" priority="294" stopIfTrue="1">
      <formula>IF($B$35="",TRUE)</formula>
    </cfRule>
    <cfRule type="expression" dxfId="267" priority="295" stopIfTrue="1">
      <formula>IF($D$35="",TRUE)</formula>
    </cfRule>
  </conditionalFormatting>
  <conditionalFormatting sqref="D36:E36">
    <cfRule type="expression" dxfId="266" priority="292" stopIfTrue="1">
      <formula>IF($B$36="",TRUE)</formula>
    </cfRule>
    <cfRule type="expression" dxfId="265" priority="293" stopIfTrue="1">
      <formula>IF($D$36="",TRUE)</formula>
    </cfRule>
  </conditionalFormatting>
  <conditionalFormatting sqref="D37:E37">
    <cfRule type="expression" dxfId="264" priority="290" stopIfTrue="1">
      <formula>IF($B$37="",TRUE)</formula>
    </cfRule>
    <cfRule type="expression" dxfId="263" priority="291" stopIfTrue="1">
      <formula>IF($D$37="",TRUE)</formula>
    </cfRule>
  </conditionalFormatting>
  <conditionalFormatting sqref="D38:E38">
    <cfRule type="expression" dxfId="262" priority="288" stopIfTrue="1">
      <formula>IF($B$38="",TRUE)</formula>
    </cfRule>
    <cfRule type="expression" dxfId="261" priority="289" stopIfTrue="1">
      <formula>IF($D$38="",TRUE)</formula>
    </cfRule>
  </conditionalFormatting>
  <conditionalFormatting sqref="D39:E39">
    <cfRule type="expression" dxfId="260" priority="286" stopIfTrue="1">
      <formula>IF($B$39="",TRUE)</formula>
    </cfRule>
    <cfRule type="expression" dxfId="259" priority="287" stopIfTrue="1">
      <formula>IF($D$39="",TRUE)</formula>
    </cfRule>
  </conditionalFormatting>
  <conditionalFormatting sqref="D42:E42">
    <cfRule type="expression" dxfId="258" priority="275" stopIfTrue="1">
      <formula>IF($B$42="",TRUE)</formula>
    </cfRule>
    <cfRule type="expression" dxfId="257" priority="317" stopIfTrue="1">
      <formula>IF(AND(OR($D$30="Yes",$D$30=""),$D$42=""),1,0)</formula>
    </cfRule>
    <cfRule type="expression" dxfId="256" priority="318" stopIfTrue="1">
      <formula>IF($P$30="",TRUE)</formula>
    </cfRule>
  </conditionalFormatting>
  <conditionalFormatting sqref="D43:E43">
    <cfRule type="expression" dxfId="255" priority="272" stopIfTrue="1">
      <formula>IF($B$43="",TRUE)</formula>
    </cfRule>
    <cfRule type="expression" dxfId="254" priority="273" stopIfTrue="1">
      <formula>IF(AND(OR($D$31="Yes",$D$31=""),$D$43=""),1,0)</formula>
    </cfRule>
    <cfRule type="expression" dxfId="253" priority="274" stopIfTrue="1">
      <formula>IF($P$31="",TRUE)</formula>
    </cfRule>
  </conditionalFormatting>
  <conditionalFormatting sqref="D44:E44">
    <cfRule type="expression" dxfId="252" priority="269" stopIfTrue="1">
      <formula>IF($B$44="",TRUE)</formula>
    </cfRule>
    <cfRule type="expression" dxfId="251" priority="270" stopIfTrue="1">
      <formula>IF(AND(OR($D$32="Yes",$D$32=""),$D$44=""),1,0)</formula>
    </cfRule>
    <cfRule type="expression" dxfId="250" priority="271" stopIfTrue="1">
      <formula>IF($P$32="",TRUE)</formula>
    </cfRule>
  </conditionalFormatting>
  <conditionalFormatting sqref="D45:E45">
    <cfRule type="expression" dxfId="249" priority="216" stopIfTrue="1">
      <formula>IF($B$45="",TRUE)</formula>
    </cfRule>
    <cfRule type="expression" dxfId="248" priority="217" stopIfTrue="1">
      <formula>IF(AND(OR($D$33="Yes",$D$33=""),$D$45=""),1,0)</formula>
    </cfRule>
    <cfRule type="expression" dxfId="247" priority="218" stopIfTrue="1">
      <formula>IF($P$33="",TRUE)</formula>
    </cfRule>
  </conditionalFormatting>
  <conditionalFormatting sqref="D46:E46">
    <cfRule type="expression" dxfId="246" priority="213" stopIfTrue="1">
      <formula>IF($B$46="",TRUE)</formula>
    </cfRule>
    <cfRule type="expression" dxfId="245" priority="214" stopIfTrue="1">
      <formula>IF(AND(OR($D$34="Yes",$D$34=""),$D$46=""),1,0)</formula>
    </cfRule>
    <cfRule type="expression" dxfId="244" priority="215" stopIfTrue="1">
      <formula>IF($P$34="",TRUE)</formula>
    </cfRule>
  </conditionalFormatting>
  <conditionalFormatting sqref="D47:E47">
    <cfRule type="expression" dxfId="243" priority="210" stopIfTrue="1">
      <formula>IF($B$47="",TRUE)</formula>
    </cfRule>
    <cfRule type="expression" dxfId="242" priority="211" stopIfTrue="1">
      <formula>IF(AND(OR($D$35="Yes",$D$35=""),$D$47=""),1,0)</formula>
    </cfRule>
    <cfRule type="expression" dxfId="241" priority="212" stopIfTrue="1">
      <formula>IF($P$35="",TRUE)</formula>
    </cfRule>
  </conditionalFormatting>
  <conditionalFormatting sqref="D48:E48">
    <cfRule type="expression" dxfId="240" priority="207" stopIfTrue="1">
      <formula>IF($B$48="",TRUE)</formula>
    </cfRule>
    <cfRule type="expression" dxfId="239" priority="208" stopIfTrue="1">
      <formula>IF(AND(OR($D$36="Yes",$D$36=""),$D$48=""),1,0)</formula>
    </cfRule>
    <cfRule type="expression" dxfId="238" priority="209" stopIfTrue="1">
      <formula>IF($P$36="",TRUE)</formula>
    </cfRule>
  </conditionalFormatting>
  <conditionalFormatting sqref="D49:E49">
    <cfRule type="expression" dxfId="237" priority="204" stopIfTrue="1">
      <formula>IF($B$49="",TRUE)</formula>
    </cfRule>
    <cfRule type="expression" dxfId="236" priority="205" stopIfTrue="1">
      <formula>IF(AND(OR($D$37="Yes",$D$37=""),$D$49=""),1,0)</formula>
    </cfRule>
    <cfRule type="expression" dxfId="235" priority="206" stopIfTrue="1">
      <formula>IF($P$37="",TRUE)</formula>
    </cfRule>
  </conditionalFormatting>
  <conditionalFormatting sqref="D50:E50">
    <cfRule type="expression" dxfId="234" priority="201" stopIfTrue="1">
      <formula>IF($B$50="",TRUE)</formula>
    </cfRule>
    <cfRule type="expression" dxfId="233" priority="202" stopIfTrue="1">
      <formula>IF(AND(OR($D$38="Yes",$D$38=""),$D$50=""),1,0)</formula>
    </cfRule>
    <cfRule type="expression" dxfId="232" priority="203" stopIfTrue="1">
      <formula>IF($P$38="",TRUE)</formula>
    </cfRule>
  </conditionalFormatting>
  <conditionalFormatting sqref="D51:E51">
    <cfRule type="expression" dxfId="231" priority="198" stopIfTrue="1">
      <formula>IF($B$51="",TRUE)</formula>
    </cfRule>
    <cfRule type="expression" dxfId="230" priority="199" stopIfTrue="1">
      <formula>IF(AND(OR($D$39="Yes",$D$39=""),$D$51=""),1,0)</formula>
    </cfRule>
    <cfRule type="expression" dxfId="229" priority="200" stopIfTrue="1">
      <formula>IF($P$39="",TRUE)</formula>
    </cfRule>
  </conditionalFormatting>
  <conditionalFormatting sqref="D54:E54">
    <cfRule type="expression" dxfId="228" priority="128" stopIfTrue="1">
      <formula>IF($B$54="",TRUE)</formula>
    </cfRule>
    <cfRule type="expression" dxfId="227" priority="129" stopIfTrue="1">
      <formula>IF($P$54="",TRUE)</formula>
    </cfRule>
    <cfRule type="expression" dxfId="226" priority="130" stopIfTrue="1">
      <formula>IF(AND(OR($D$42="Yes",$D$42=""),$D$54=""),1,0)</formula>
    </cfRule>
  </conditionalFormatting>
  <conditionalFormatting sqref="D55:E55">
    <cfRule type="expression" dxfId="225" priority="185" stopIfTrue="1">
      <formula>IF($B$55="",TRUE)</formula>
    </cfRule>
    <cfRule type="expression" dxfId="224" priority="186" stopIfTrue="1">
      <formula>IF($P$55="",TRUE)</formula>
    </cfRule>
    <cfRule type="expression" dxfId="223" priority="187" stopIfTrue="1">
      <formula>IF(AND(OR($D$43="Yes",$D$43=""),$D$55=""),1,0)</formula>
    </cfRule>
  </conditionalFormatting>
  <conditionalFormatting sqref="D56:E56">
    <cfRule type="expression" dxfId="222" priority="131" stopIfTrue="1">
      <formula>IF($B$56="",TRUE)</formula>
    </cfRule>
    <cfRule type="expression" dxfId="221" priority="183" stopIfTrue="1">
      <formula>IF($P$56="",TRUE)</formula>
    </cfRule>
    <cfRule type="expression" dxfId="220" priority="184" stopIfTrue="1">
      <formula>IF(AND(OR($D$44="Yes",$D$44=""),$D$56=""),1,0)</formula>
    </cfRule>
  </conditionalFormatting>
  <conditionalFormatting sqref="D57:E57">
    <cfRule type="expression" dxfId="219" priority="180" stopIfTrue="1">
      <formula>IF($B$57="",TRUE)</formula>
    </cfRule>
    <cfRule type="expression" dxfId="218" priority="181" stopIfTrue="1">
      <formula>IF($P$57="",TRUE)</formula>
    </cfRule>
    <cfRule type="expression" dxfId="217" priority="182" stopIfTrue="1">
      <formula>IF(AND(OR($D$45="Yes",$D$45=""),$D$57=""),1,0)</formula>
    </cfRule>
  </conditionalFormatting>
  <conditionalFormatting sqref="D58:E58">
    <cfRule type="expression" dxfId="216" priority="177" stopIfTrue="1">
      <formula>IF($B$58="",TRUE)</formula>
    </cfRule>
    <cfRule type="expression" dxfId="215" priority="178" stopIfTrue="1">
      <formula>IF($P$58="",TRUE)</formula>
    </cfRule>
    <cfRule type="expression" dxfId="214" priority="179" stopIfTrue="1">
      <formula>IF(AND(OR($D$46="Yes",$D$46=""),$D$58=""),1,0)</formula>
    </cfRule>
  </conditionalFormatting>
  <conditionalFormatting sqref="D59:E59">
    <cfRule type="expression" dxfId="213" priority="174" stopIfTrue="1">
      <formula>IF($B$59="",TRUE)</formula>
    </cfRule>
    <cfRule type="expression" dxfId="212" priority="175" stopIfTrue="1">
      <formula>IF($P$59="",TRUE)</formula>
    </cfRule>
    <cfRule type="expression" dxfId="211" priority="176" stopIfTrue="1">
      <formula>IF(AND(OR($D$47="Yes",$D$47=""),$D$59=""),1,0)</formula>
    </cfRule>
  </conditionalFormatting>
  <conditionalFormatting sqref="D60:E60">
    <cfRule type="expression" dxfId="210" priority="171" stopIfTrue="1">
      <formula>IF($B$60="",TRUE)</formula>
    </cfRule>
    <cfRule type="expression" dxfId="209" priority="172" stopIfTrue="1">
      <formula>IF($P$60="",TRUE)</formula>
    </cfRule>
    <cfRule type="expression" dxfId="208" priority="173" stopIfTrue="1">
      <formula>IF(AND(OR($D$48="Yes",$D$48=""),$D$60=""),1,0)</formula>
    </cfRule>
  </conditionalFormatting>
  <conditionalFormatting sqref="D61:E61">
    <cfRule type="expression" dxfId="207" priority="168" stopIfTrue="1">
      <formula>IF($B$61="",TRUE)</formula>
    </cfRule>
    <cfRule type="expression" dxfId="206" priority="169" stopIfTrue="1">
      <formula>IF($P$61="",TRUE)</formula>
    </cfRule>
    <cfRule type="expression" dxfId="205" priority="170" stopIfTrue="1">
      <formula>IF(AND(OR($D$49="Yes",$D$49=""),$D$61=""),1,0)</formula>
    </cfRule>
  </conditionalFormatting>
  <conditionalFormatting sqref="D62:E62">
    <cfRule type="expression" dxfId="204" priority="165" stopIfTrue="1">
      <formula>IF($B$62="",TRUE)</formula>
    </cfRule>
    <cfRule type="expression" dxfId="203" priority="166" stopIfTrue="1">
      <formula>IF($P$62="",TRUE)</formula>
    </cfRule>
    <cfRule type="expression" dxfId="202" priority="167" stopIfTrue="1">
      <formula>IF(AND(OR($D$50="Yes",$D$50=""),$D$62=""),1,0)</formula>
    </cfRule>
  </conditionalFormatting>
  <conditionalFormatting sqref="D63:E63">
    <cfRule type="expression" dxfId="201" priority="162" stopIfTrue="1">
      <formula>IF($B$63="",TRUE)</formula>
    </cfRule>
    <cfRule type="expression" dxfId="200" priority="163" stopIfTrue="1">
      <formula>IF($P$63="",TRUE)</formula>
    </cfRule>
    <cfRule type="expression" dxfId="199" priority="164" stopIfTrue="1">
      <formula>IF(AND(OR($D$51="Yes",$D$51=""),$D$63=""),1,0)</formula>
    </cfRule>
  </conditionalFormatting>
  <conditionalFormatting sqref="D66:E66">
    <cfRule type="expression" dxfId="198" priority="98" stopIfTrue="1">
      <formula>IF($B$54="",TRUE)</formula>
    </cfRule>
    <cfRule type="expression" dxfId="197" priority="99" stopIfTrue="1">
      <formula>IF($P$54="",TRUE)</formula>
    </cfRule>
    <cfRule type="expression" dxfId="196" priority="100" stopIfTrue="1">
      <formula>IF(AND(OR($D$42="Yes",$D$42=""),$D$66=""),1,0)</formula>
    </cfRule>
  </conditionalFormatting>
  <conditionalFormatting sqref="D67:E67">
    <cfRule type="expression" dxfId="195" priority="125" stopIfTrue="1">
      <formula>IF($B$55="",TRUE)</formula>
    </cfRule>
    <cfRule type="expression" dxfId="194" priority="126" stopIfTrue="1">
      <formula>IF($P$55="",TRUE)</formula>
    </cfRule>
    <cfRule type="expression" dxfId="193" priority="127" stopIfTrue="1">
      <formula>IF(AND(OR($D$43="Yes",$D$43=""),$D$67=""),1,0)</formula>
    </cfRule>
  </conditionalFormatting>
  <conditionalFormatting sqref="D68:E68">
    <cfRule type="expression" dxfId="192" priority="101" stopIfTrue="1">
      <formula>IF($B$56="",TRUE)</formula>
    </cfRule>
    <cfRule type="expression" dxfId="191" priority="123" stopIfTrue="1">
      <formula>IF($P$56="",TRUE)</formula>
    </cfRule>
    <cfRule type="expression" dxfId="190" priority="124" stopIfTrue="1">
      <formula>IF(AND(OR($D$44="Yes",$D$44=""),$D$68=""),1,0)</formula>
    </cfRule>
  </conditionalFormatting>
  <conditionalFormatting sqref="D69:E69">
    <cfRule type="expression" dxfId="189" priority="120" stopIfTrue="1">
      <formula>IF($B$57="",TRUE)</formula>
    </cfRule>
    <cfRule type="expression" dxfId="188" priority="121" stopIfTrue="1">
      <formula>IF($P$57="",TRUE)</formula>
    </cfRule>
    <cfRule type="expression" dxfId="187" priority="122" stopIfTrue="1">
      <formula>IF(AND(OR($D$45="Yes",$D$45=""),$D$69=""),1,0)</formula>
    </cfRule>
  </conditionalFormatting>
  <conditionalFormatting sqref="D70:E70">
    <cfRule type="expression" dxfId="186" priority="117" stopIfTrue="1">
      <formula>IF($B$58="",TRUE)</formula>
    </cfRule>
    <cfRule type="expression" dxfId="185" priority="118" stopIfTrue="1">
      <formula>IF($P$58="",TRUE)</formula>
    </cfRule>
    <cfRule type="expression" dxfId="184" priority="119" stopIfTrue="1">
      <formula>IF(AND(OR($D$46="Yes",$D$46=""),$D$70=""),1,0)</formula>
    </cfRule>
  </conditionalFormatting>
  <conditionalFormatting sqref="D71:E71">
    <cfRule type="expression" dxfId="183" priority="114" stopIfTrue="1">
      <formula>IF($B$59="",TRUE)</formula>
    </cfRule>
    <cfRule type="expression" dxfId="182" priority="115" stopIfTrue="1">
      <formula>IF($P$59="",TRUE)</formula>
    </cfRule>
    <cfRule type="expression" dxfId="181" priority="116" stopIfTrue="1">
      <formula>IF(AND(OR($D$47="Yes",$D$47=""),$D$71=""),1,0)</formula>
    </cfRule>
  </conditionalFormatting>
  <conditionalFormatting sqref="D72:E72">
    <cfRule type="expression" dxfId="180" priority="111" stopIfTrue="1">
      <formula>IF($B$60="",TRUE)</formula>
    </cfRule>
    <cfRule type="expression" dxfId="179" priority="112" stopIfTrue="1">
      <formula>IF($P$60="",TRUE)</formula>
    </cfRule>
    <cfRule type="expression" dxfId="178" priority="113" stopIfTrue="1">
      <formula>IF(AND(OR($D$48="Yes",$D$48=""),$D$72=""),1,0)</formula>
    </cfRule>
  </conditionalFormatting>
  <conditionalFormatting sqref="D73:E73">
    <cfRule type="expression" dxfId="177" priority="108" stopIfTrue="1">
      <formula>IF($B$61="",TRUE)</formula>
    </cfRule>
    <cfRule type="expression" dxfId="176" priority="109" stopIfTrue="1">
      <formula>IF($P$61="",TRUE)</formula>
    </cfRule>
    <cfRule type="expression" dxfId="175" priority="110" stopIfTrue="1">
      <formula>IF(AND(OR($D$49="Yes",$D$49=""),$D$73=""),1,0)</formula>
    </cfRule>
  </conditionalFormatting>
  <conditionalFormatting sqref="D74:E74">
    <cfRule type="expression" dxfId="174" priority="105" stopIfTrue="1">
      <formula>IF($B$62="",TRUE)</formula>
    </cfRule>
    <cfRule type="expression" dxfId="173" priority="106" stopIfTrue="1">
      <formula>IF($P$62="",TRUE)</formula>
    </cfRule>
    <cfRule type="expression" dxfId="172" priority="107" stopIfTrue="1">
      <formula>IF(AND(OR($D$50="Yes",$D$50=""),$D$74=""),1,0)</formula>
    </cfRule>
  </conditionalFormatting>
  <conditionalFormatting sqref="D75:E75">
    <cfRule type="expression" dxfId="171" priority="102" stopIfTrue="1">
      <formula>IF($B$63="",TRUE)</formula>
    </cfRule>
    <cfRule type="expression" dxfId="170" priority="103" stopIfTrue="1">
      <formula>IF($P$63="",TRUE)</formula>
    </cfRule>
    <cfRule type="expression" dxfId="169" priority="104" stopIfTrue="1">
      <formula>IF(AND(OR($D$51="Yes",$D$51=""),$D$75=""),1,0)</formula>
    </cfRule>
  </conditionalFormatting>
  <conditionalFormatting sqref="D78:E78">
    <cfRule type="expression" dxfId="168" priority="68" stopIfTrue="1">
      <formula>IF($B$54="",TRUE)</formula>
    </cfRule>
    <cfRule type="expression" dxfId="167" priority="69" stopIfTrue="1">
      <formula>IF($P$54="",TRUE)</formula>
    </cfRule>
    <cfRule type="expression" dxfId="166" priority="70" stopIfTrue="1">
      <formula>IF(AND(OR($D$42="Yes",$D$42=""),$D$78=""),1,0)</formula>
    </cfRule>
  </conditionalFormatting>
  <conditionalFormatting sqref="D79:E79">
    <cfRule type="expression" dxfId="165" priority="95" stopIfTrue="1">
      <formula>IF($B$55="",TRUE)</formula>
    </cfRule>
    <cfRule type="expression" dxfId="164" priority="96" stopIfTrue="1">
      <formula>IF($P$55="",TRUE)</formula>
    </cfRule>
    <cfRule type="expression" dxfId="163" priority="97" stopIfTrue="1">
      <formula>IF(AND(OR($D$43="Yes",$D$43=""),$D$79=""),1,0)</formula>
    </cfRule>
  </conditionalFormatting>
  <conditionalFormatting sqref="D80:E80">
    <cfRule type="expression" dxfId="162" priority="71" stopIfTrue="1">
      <formula>IF($B$56="",TRUE)</formula>
    </cfRule>
    <cfRule type="expression" dxfId="161" priority="93" stopIfTrue="1">
      <formula>IF($P$56="",TRUE)</formula>
    </cfRule>
    <cfRule type="expression" dxfId="160" priority="94" stopIfTrue="1">
      <formula>IF(AND(OR($D$44="Yes",$D$44=""),$D$80=""),1,0)</formula>
    </cfRule>
  </conditionalFormatting>
  <conditionalFormatting sqref="D81:E81">
    <cfRule type="expression" dxfId="159" priority="90" stopIfTrue="1">
      <formula>IF($B$57="",TRUE)</formula>
    </cfRule>
    <cfRule type="expression" dxfId="158" priority="91" stopIfTrue="1">
      <formula>IF($P$57="",TRUE)</formula>
    </cfRule>
    <cfRule type="expression" dxfId="157" priority="92" stopIfTrue="1">
      <formula>IF(AND(OR($D$45="Yes",$D$45=""),$D$81=""),1,0)</formula>
    </cfRule>
  </conditionalFormatting>
  <conditionalFormatting sqref="D82:E82">
    <cfRule type="expression" dxfId="156" priority="87" stopIfTrue="1">
      <formula>IF($B$58="",TRUE)</formula>
    </cfRule>
    <cfRule type="expression" dxfId="155" priority="88" stopIfTrue="1">
      <formula>IF($P$58="",TRUE)</formula>
    </cfRule>
    <cfRule type="expression" dxfId="154" priority="89" stopIfTrue="1">
      <formula>IF(AND(OR($D$46="Yes",$D$46=""),$D$82=""),1,0)</formula>
    </cfRule>
  </conditionalFormatting>
  <conditionalFormatting sqref="D83:E83">
    <cfRule type="expression" dxfId="153" priority="84" stopIfTrue="1">
      <formula>IF($B$59="",TRUE)</formula>
    </cfRule>
    <cfRule type="expression" dxfId="152" priority="85" stopIfTrue="1">
      <formula>IF($P$59="",TRUE)</formula>
    </cfRule>
    <cfRule type="expression" dxfId="151" priority="86" stopIfTrue="1">
      <formula>IF(AND(OR($D$47="Yes",$D$47=""),$D$83=""),1,0)</formula>
    </cfRule>
  </conditionalFormatting>
  <conditionalFormatting sqref="D84:E84">
    <cfRule type="expression" dxfId="150" priority="81" stopIfTrue="1">
      <formula>IF($B$60="",TRUE)</formula>
    </cfRule>
    <cfRule type="expression" dxfId="149" priority="82" stopIfTrue="1">
      <formula>IF($P$60="",TRUE)</formula>
    </cfRule>
    <cfRule type="expression" dxfId="148" priority="83" stopIfTrue="1">
      <formula>IF(AND(OR($D$48="Yes",$D$48=""),$D$84=""),1,0)</formula>
    </cfRule>
  </conditionalFormatting>
  <conditionalFormatting sqref="D85:E85">
    <cfRule type="expression" dxfId="147" priority="78" stopIfTrue="1">
      <formula>IF($B$61="",TRUE)</formula>
    </cfRule>
    <cfRule type="expression" dxfId="146" priority="79" stopIfTrue="1">
      <formula>IF($P$61="",TRUE)</formula>
    </cfRule>
    <cfRule type="expression" dxfId="145" priority="80" stopIfTrue="1">
      <formula>IF(AND(OR($D$49="Yes",$D$49=""),$D$85=""),1,0)</formula>
    </cfRule>
  </conditionalFormatting>
  <conditionalFormatting sqref="D86:E86">
    <cfRule type="expression" dxfId="144" priority="75" stopIfTrue="1">
      <formula>IF($B$62="",TRUE)</formula>
    </cfRule>
    <cfRule type="expression" dxfId="143" priority="76" stopIfTrue="1">
      <formula>IF($P$62="",TRUE)</formula>
    </cfRule>
    <cfRule type="expression" dxfId="142" priority="77" stopIfTrue="1">
      <formula>IF(AND(OR($D$50="Yes",$D$50=""),$D$86=""),1,0)</formula>
    </cfRule>
  </conditionalFormatting>
  <conditionalFormatting sqref="D87:E87">
    <cfRule type="expression" dxfId="141" priority="72" stopIfTrue="1">
      <formula>IF($B$63="",TRUE)</formula>
    </cfRule>
    <cfRule type="expression" dxfId="140" priority="73" stopIfTrue="1">
      <formula>IF($P$63="",TRUE)</formula>
    </cfRule>
    <cfRule type="expression" dxfId="139" priority="74" stopIfTrue="1">
      <formula>IF(AND(OR($D$51="Yes",$D$51=""),$D$87=""),1,0)</formula>
    </cfRule>
  </conditionalFormatting>
  <conditionalFormatting sqref="D90:E90">
    <cfRule type="expression" dxfId="138" priority="38" stopIfTrue="1">
      <formula>IF($B$54="",TRUE)</formula>
    </cfRule>
    <cfRule type="expression" dxfId="137" priority="39" stopIfTrue="1">
      <formula>IF($P$54="",TRUE)</formula>
    </cfRule>
    <cfRule type="expression" dxfId="136" priority="40" stopIfTrue="1">
      <formula>IF(AND(OR($D$42="Yes",$D$42=""),$D$90=""),1,0)</formula>
    </cfRule>
  </conditionalFormatting>
  <conditionalFormatting sqref="D91:E91">
    <cfRule type="expression" dxfId="135" priority="65" stopIfTrue="1">
      <formula>IF($B$55="",TRUE)</formula>
    </cfRule>
    <cfRule type="expression" dxfId="134" priority="66" stopIfTrue="1">
      <formula>IF($P$55="",TRUE)</formula>
    </cfRule>
    <cfRule type="expression" dxfId="133" priority="67" stopIfTrue="1">
      <formula>IF(AND(OR($D$43="Yes",$D$43=""),$D$91=""),1,0)</formula>
    </cfRule>
  </conditionalFormatting>
  <conditionalFormatting sqref="D92:E92">
    <cfRule type="expression" dxfId="132" priority="41" stopIfTrue="1">
      <formula>IF($B$56="",TRUE)</formula>
    </cfRule>
    <cfRule type="expression" dxfId="131" priority="63" stopIfTrue="1">
      <formula>IF($P$56="",TRUE)</formula>
    </cfRule>
    <cfRule type="expression" dxfId="130" priority="64" stopIfTrue="1">
      <formula>IF(AND(OR($D$44="Yes",$D$44=""),$D$92=""),1,0)</formula>
    </cfRule>
  </conditionalFormatting>
  <conditionalFormatting sqref="D93:E93">
    <cfRule type="expression" dxfId="129" priority="60" stopIfTrue="1">
      <formula>IF($B$57="",TRUE)</formula>
    </cfRule>
    <cfRule type="expression" dxfId="128" priority="61" stopIfTrue="1">
      <formula>IF($P$57="",TRUE)</formula>
    </cfRule>
    <cfRule type="expression" dxfId="127" priority="62" stopIfTrue="1">
      <formula>IF(AND(OR($D$45="Yes",$D$45=""),$D$93=""),1,0)</formula>
    </cfRule>
  </conditionalFormatting>
  <conditionalFormatting sqref="D94:E94">
    <cfRule type="expression" dxfId="126" priority="57" stopIfTrue="1">
      <formula>IF($B$58="",TRUE)</formula>
    </cfRule>
    <cfRule type="expression" dxfId="125" priority="58" stopIfTrue="1">
      <formula>IF($P$58="",TRUE)</formula>
    </cfRule>
    <cfRule type="expression" dxfId="124" priority="59" stopIfTrue="1">
      <formula>IF(AND(OR($D$46="Yes",$D$46=""),$D$94=""),1,0)</formula>
    </cfRule>
  </conditionalFormatting>
  <conditionalFormatting sqref="D95:E95">
    <cfRule type="expression" dxfId="123" priority="54" stopIfTrue="1">
      <formula>IF($B$59="",TRUE)</formula>
    </cfRule>
    <cfRule type="expression" dxfId="122" priority="55" stopIfTrue="1">
      <formula>IF($P$59="",TRUE)</formula>
    </cfRule>
    <cfRule type="expression" dxfId="121" priority="56" stopIfTrue="1">
      <formula>IF(AND(OR($D$47="Yes",$D$47=""),$D$95=""),1,0)</formula>
    </cfRule>
  </conditionalFormatting>
  <conditionalFormatting sqref="D96:E96">
    <cfRule type="expression" dxfId="120" priority="51" stopIfTrue="1">
      <formula>IF($B$60="",TRUE)</formula>
    </cfRule>
    <cfRule type="expression" dxfId="119" priority="52" stopIfTrue="1">
      <formula>IF($P$60="",TRUE)</formula>
    </cfRule>
    <cfRule type="expression" dxfId="118" priority="53" stopIfTrue="1">
      <formula>IF(AND(OR($D$48="Yes",$D$48=""),$D$96=""),1,0)</formula>
    </cfRule>
  </conditionalFormatting>
  <conditionalFormatting sqref="D97:E97">
    <cfRule type="expression" dxfId="117" priority="48" stopIfTrue="1">
      <formula>IF($B$61="",TRUE)</formula>
    </cfRule>
    <cfRule type="expression" dxfId="116" priority="49" stopIfTrue="1">
      <formula>IF($P$61="",TRUE)</formula>
    </cfRule>
    <cfRule type="expression" dxfId="115" priority="50" stopIfTrue="1">
      <formula>IF(AND(OR($D$49="Yes",$D$49=""),$D$97=""),1,0)</formula>
    </cfRule>
  </conditionalFormatting>
  <conditionalFormatting sqref="D98:E98">
    <cfRule type="expression" dxfId="114" priority="45" stopIfTrue="1">
      <formula>IF($B$62="",TRUE)</formula>
    </cfRule>
    <cfRule type="expression" dxfId="113" priority="46" stopIfTrue="1">
      <formula>IF($P$62="",TRUE)</formula>
    </cfRule>
    <cfRule type="expression" dxfId="112" priority="47" stopIfTrue="1">
      <formula>IF(AND(OR($D$50="Yes",$D$50=""),$D$98=""),1,0)</formula>
    </cfRule>
  </conditionalFormatting>
  <conditionalFormatting sqref="D99:E99">
    <cfRule type="expression" dxfId="111" priority="42" stopIfTrue="1">
      <formula>IF($B$63="",TRUE)</formula>
    </cfRule>
    <cfRule type="expression" dxfId="110" priority="43" stopIfTrue="1">
      <formula>IF($P$63="",TRUE)</formula>
    </cfRule>
    <cfRule type="expression" dxfId="109" priority="44" stopIfTrue="1">
      <formula>IF(AND(OR($D$51="Yes",$D$51=""),$D$99=""),1,0)</formula>
    </cfRule>
  </conditionalFormatting>
  <conditionalFormatting sqref="D102:E102">
    <cfRule type="expression" dxfId="108" priority="8" stopIfTrue="1">
      <formula>IF($B$54="",TRUE)</formula>
    </cfRule>
    <cfRule type="expression" dxfId="107" priority="9" stopIfTrue="1">
      <formula>IF($P$54="",TRUE)</formula>
    </cfRule>
    <cfRule type="expression" dxfId="106" priority="10" stopIfTrue="1">
      <formula>IF(AND(OR($D$42="Yes",$D$42=""),$D$102=""),1,0)</formula>
    </cfRule>
  </conditionalFormatting>
  <conditionalFormatting sqref="D103:E103">
    <cfRule type="expression" dxfId="105" priority="35" stopIfTrue="1">
      <formula>IF($B$55="",TRUE)</formula>
    </cfRule>
    <cfRule type="expression" dxfId="104" priority="36" stopIfTrue="1">
      <formula>IF($P$55="",TRUE)</formula>
    </cfRule>
    <cfRule type="expression" dxfId="103" priority="37" stopIfTrue="1">
      <formula>IF(AND(OR($D$43="Yes",$D$43=""),$D$103=""),1,0)</formula>
    </cfRule>
  </conditionalFormatting>
  <conditionalFormatting sqref="D104:E104">
    <cfRule type="expression" dxfId="102" priority="11" stopIfTrue="1">
      <formula>IF($B$56="",TRUE)</formula>
    </cfRule>
    <cfRule type="expression" dxfId="101" priority="33" stopIfTrue="1">
      <formula>IF($P$56="",TRUE)</formula>
    </cfRule>
    <cfRule type="expression" dxfId="100" priority="34" stopIfTrue="1">
      <formula>IF(AND(OR($D$44="Yes",$D$44=""),$D$104=""),1,0)</formula>
    </cfRule>
  </conditionalFormatting>
  <conditionalFormatting sqref="D105:E105">
    <cfRule type="expression" dxfId="99" priority="30" stopIfTrue="1">
      <formula>IF($B$57="",TRUE)</formula>
    </cfRule>
    <cfRule type="expression" dxfId="98" priority="31" stopIfTrue="1">
      <formula>IF($P$57="",TRUE)</formula>
    </cfRule>
    <cfRule type="expression" dxfId="97" priority="32" stopIfTrue="1">
      <formula>IF(AND(OR($D$45="Yes",$D$45=""),$D$105=""),1,0)</formula>
    </cfRule>
  </conditionalFormatting>
  <conditionalFormatting sqref="D106:E106">
    <cfRule type="expression" dxfId="96" priority="27" stopIfTrue="1">
      <formula>IF($B$58="",TRUE)</formula>
    </cfRule>
    <cfRule type="expression" dxfId="95" priority="28" stopIfTrue="1">
      <formula>IF($P$58="",TRUE)</formula>
    </cfRule>
    <cfRule type="expression" dxfId="94" priority="29" stopIfTrue="1">
      <formula>IF(AND(OR($D$46="Yes",$D$46=""),$D$106=""),1,0)</formula>
    </cfRule>
  </conditionalFormatting>
  <conditionalFormatting sqref="D107:E107">
    <cfRule type="expression" dxfId="93" priority="24" stopIfTrue="1">
      <formula>IF($B$59="",TRUE)</formula>
    </cfRule>
    <cfRule type="expression" dxfId="92" priority="25" stopIfTrue="1">
      <formula>IF($P$59="",TRUE)</formula>
    </cfRule>
    <cfRule type="expression" dxfId="91" priority="26" stopIfTrue="1">
      <formula>IF(AND(OR($D$47="Yes",$D$47=""),$D$107=""),1,0)</formula>
    </cfRule>
  </conditionalFormatting>
  <conditionalFormatting sqref="D108:E108">
    <cfRule type="expression" dxfId="90" priority="21" stopIfTrue="1">
      <formula>IF($B$60="",TRUE)</formula>
    </cfRule>
    <cfRule type="expression" dxfId="89" priority="22" stopIfTrue="1">
      <formula>IF($P$60="",TRUE)</formula>
    </cfRule>
    <cfRule type="expression" dxfId="88" priority="23" stopIfTrue="1">
      <formula>IF(AND(OR($D$48="Yes",$D$48=""),$D$108=""),1,0)</formula>
    </cfRule>
  </conditionalFormatting>
  <conditionalFormatting sqref="D109:E109">
    <cfRule type="expression" dxfId="87" priority="18" stopIfTrue="1">
      <formula>IF($B$61="",TRUE)</formula>
    </cfRule>
    <cfRule type="expression" dxfId="86" priority="19" stopIfTrue="1">
      <formula>IF($P$61="",TRUE)</formula>
    </cfRule>
    <cfRule type="expression" dxfId="85" priority="20" stopIfTrue="1">
      <formula>IF(AND(OR($D$49="Yes",$D$49=""),$D$109=""),1,0)</formula>
    </cfRule>
  </conditionalFormatting>
  <conditionalFormatting sqref="D110:E110">
    <cfRule type="expression" dxfId="84" priority="15" stopIfTrue="1">
      <formula>IF($B$62="",TRUE)</formula>
    </cfRule>
    <cfRule type="expression" dxfId="83" priority="16" stopIfTrue="1">
      <formula>IF($P$62="",TRUE)</formula>
    </cfRule>
    <cfRule type="expression" dxfId="82" priority="17" stopIfTrue="1">
      <formula>IF(AND(OR($D$50="Yes",$D$50=""),$D$110=""),1,0)</formula>
    </cfRule>
  </conditionalFormatting>
  <conditionalFormatting sqref="D111:E111">
    <cfRule type="expression" dxfId="81" priority="12" stopIfTrue="1">
      <formula>IF($B$63="",TRUE)</formula>
    </cfRule>
    <cfRule type="expression" dxfId="80" priority="13" stopIfTrue="1">
      <formula>IF($P$63="",TRUE)</formula>
    </cfRule>
    <cfRule type="expression" dxfId="79" priority="14" stopIfTrue="1">
      <formula>IF(AND(OR($D$51="Yes",$D$51=""),$D$111=""),1,0)</formula>
    </cfRule>
  </conditionalFormatting>
  <conditionalFormatting sqref="D115:E115 D117:E117 D131:E131 D133:E133 D135:E135 D137:E137">
    <cfRule type="expression" dxfId="78" priority="315" stopIfTrue="1">
      <formula>AND(OR($D$30="No",$D$30="Unknown",$D$30="Not applicable for this declaration"),OR($D$31="No",$D$31="Unknown",$D$31="Not applicable for this declaration"))</formula>
    </cfRule>
    <cfRule type="expression" dxfId="77" priority="316" stopIfTrue="1">
      <formula>IF(D115="",TRUE)</formula>
    </cfRule>
  </conditionalFormatting>
  <conditionalFormatting sqref="D120:E120">
    <cfRule type="expression" dxfId="76" priority="159" stopIfTrue="1">
      <formula>IF($B$54="",TRUE)</formula>
    </cfRule>
    <cfRule type="expression" dxfId="75" priority="160" stopIfTrue="1">
      <formula>IF($P$54="",TRUE)</formula>
    </cfRule>
    <cfRule type="expression" dxfId="74" priority="161" stopIfTrue="1">
      <formula>IF(AND(OR($D$42="Yes",$D$42=""),$D$120=""),1,0)</formula>
    </cfRule>
  </conditionalFormatting>
  <conditionalFormatting sqref="D121:E121">
    <cfRule type="expression" dxfId="73" priority="156" stopIfTrue="1">
      <formula>IF($B$55="",TRUE)</formula>
    </cfRule>
    <cfRule type="expression" dxfId="72" priority="157" stopIfTrue="1">
      <formula>IF($P$55="",TRUE)</formula>
    </cfRule>
    <cfRule type="expression" dxfId="71" priority="158" stopIfTrue="1">
      <formula>IF(AND(OR($D$43="Yes",$D$43=""),$D$121=""),1,0)</formula>
    </cfRule>
  </conditionalFormatting>
  <conditionalFormatting sqref="D122:E122">
    <cfRule type="expression" dxfId="70" priority="153" stopIfTrue="1">
      <formula>IF($B$56="",TRUE)</formula>
    </cfRule>
    <cfRule type="expression" dxfId="69" priority="154" stopIfTrue="1">
      <formula>IF($P$56="",TRUE)</formula>
    </cfRule>
    <cfRule type="expression" dxfId="68" priority="155" stopIfTrue="1">
      <formula>IF(AND(OR($D$44="Yes",$D$44=""),$D$122=""),1,0)</formula>
    </cfRule>
  </conditionalFormatting>
  <conditionalFormatting sqref="D123:E123">
    <cfRule type="expression" dxfId="67" priority="150" stopIfTrue="1">
      <formula>IF($B$57="",TRUE)</formula>
    </cfRule>
    <cfRule type="expression" dxfId="66" priority="151" stopIfTrue="1">
      <formula>IF($P$57="",TRUE)</formula>
    </cfRule>
    <cfRule type="expression" dxfId="65" priority="152" stopIfTrue="1">
      <formula>IF(AND(OR($D$45="Yes",$D$45=""),$D$123=""),1,0)</formula>
    </cfRule>
  </conditionalFormatting>
  <conditionalFormatting sqref="D124:E124">
    <cfRule type="expression" dxfId="64" priority="147" stopIfTrue="1">
      <formula>IF($B$58="",TRUE)</formula>
    </cfRule>
    <cfRule type="expression" dxfId="63" priority="148" stopIfTrue="1">
      <formula>IF($P$58="",TRUE)</formula>
    </cfRule>
    <cfRule type="expression" dxfId="62" priority="149" stopIfTrue="1">
      <formula>IF(AND(OR($D$46="Yes",$D$46=""),$D$124=""),1,0)</formula>
    </cfRule>
  </conditionalFormatting>
  <conditionalFormatting sqref="D125:E125">
    <cfRule type="expression" dxfId="61" priority="144" stopIfTrue="1">
      <formula>IF($B$59="",TRUE)</formula>
    </cfRule>
    <cfRule type="expression" dxfId="60" priority="145" stopIfTrue="1">
      <formula>IF($P$59="",TRUE)</formula>
    </cfRule>
    <cfRule type="expression" dxfId="59" priority="146" stopIfTrue="1">
      <formula>IF(AND(OR($D$47="Yes",$D$47=""),$D$125=""),1,0)</formula>
    </cfRule>
  </conditionalFormatting>
  <conditionalFormatting sqref="D126:E126">
    <cfRule type="expression" dxfId="58" priority="141" stopIfTrue="1">
      <formula>IF($B$60="",TRUE)</formula>
    </cfRule>
    <cfRule type="expression" dxfId="57" priority="142" stopIfTrue="1">
      <formula>IF($P$60="",TRUE)</formula>
    </cfRule>
    <cfRule type="expression" dxfId="56" priority="143" stopIfTrue="1">
      <formula>IF(AND(OR($D$48="Yes",$D$48=""),$D$126=""),1,0)</formula>
    </cfRule>
  </conditionalFormatting>
  <conditionalFormatting sqref="D127:E127">
    <cfRule type="expression" dxfId="55" priority="138" stopIfTrue="1">
      <formula>IF($B$61="",TRUE)</formula>
    </cfRule>
    <cfRule type="expression" dxfId="54" priority="139" stopIfTrue="1">
      <formula>IF($P$61="",TRUE)</formula>
    </cfRule>
    <cfRule type="expression" dxfId="53" priority="140" stopIfTrue="1">
      <formula>IF(AND(OR($D$49="Yes",$D$49=""),$D$127=""),1,0)</formula>
    </cfRule>
  </conditionalFormatting>
  <conditionalFormatting sqref="D128:E128">
    <cfRule type="expression" dxfId="52" priority="135" stopIfTrue="1">
      <formula>IF($B$62="",TRUE)</formula>
    </cfRule>
    <cfRule type="expression" dxfId="51" priority="136" stopIfTrue="1">
      <formula>IF($P$62="",TRUE)</formula>
    </cfRule>
    <cfRule type="expression" dxfId="50" priority="137" stopIfTrue="1">
      <formula>IF(AND(OR($D$50="Yes",$D$50=""),$D$128=""),1,0)</formula>
    </cfRule>
  </conditionalFormatting>
  <conditionalFormatting sqref="D129:E129">
    <cfRule type="expression" dxfId="49" priority="132" stopIfTrue="1">
      <formula>IF($B$63="",TRUE)</formula>
    </cfRule>
    <cfRule type="expression" dxfId="48" priority="133" stopIfTrue="1">
      <formula>IF($P$63="",TRUE)</formula>
    </cfRule>
    <cfRule type="expression" dxfId="47" priority="134" stopIfTrue="1">
      <formula>IF(AND(OR($D$51="Yes",$D$51=""),$D$129=""),1,0)</formula>
    </cfRule>
  </conditionalFormatting>
  <conditionalFormatting sqref="D9:G9">
    <cfRule type="expression" dxfId="46" priority="468" stopIfTrue="1">
      <formula>IF($D$9="",TRUE)</formula>
    </cfRule>
  </conditionalFormatting>
  <conditionalFormatting sqref="D10:J10">
    <cfRule type="expression" dxfId="45" priority="372" stopIfTrue="1">
      <formula>IF($D$9=$Q$9,TRUE)</formula>
    </cfRule>
    <cfRule type="expression" dxfId="44" priority="482" stopIfTrue="1">
      <formula>IF(AND($D$10="",$D$9=$R$9),TRUE)</formula>
    </cfRule>
  </conditionalFormatting>
  <conditionalFormatting sqref="G117:J117">
    <cfRule type="expression" dxfId="43" priority="320">
      <formula>IF(AND($D$117="Yes",$G$117=""),TRUE)</formula>
    </cfRule>
  </conditionalFormatting>
  <conditionalFormatting sqref="G133:J133">
    <cfRule type="expression" dxfId="42" priority="322" stopIfTrue="1">
      <formula>IF(AND($D$133="Yes, using other format (describe)",$G$133=""),TRUE)</formula>
    </cfRule>
  </conditionalFormatting>
  <conditionalFormatting sqref="G135:J135">
    <cfRule type="expression" dxfId="41" priority="319">
      <formula>IF(AND($D$135="Yes, using other format (describe)",$G$135=""),TRUE)</formula>
    </cfRule>
  </conditionalFormatting>
  <conditionalFormatting sqref="D8:J8">
    <cfRule type="expression" dxfId="40" priority="7" stopIfTrue="1">
      <formula>IF($D$8="",TRUE)</formula>
    </cfRule>
  </conditionalFormatting>
  <conditionalFormatting sqref="D19:J19">
    <cfRule type="expression" dxfId="39" priority="6" stopIfTrue="1">
      <formula>IF($D$15="",TRUE)</formula>
    </cfRule>
  </conditionalFormatting>
  <conditionalFormatting sqref="D20">
    <cfRule type="expression" dxfId="38" priority="5" stopIfTrue="1">
      <formula>IF($D$16="",TRUE)</formula>
    </cfRule>
  </conditionalFormatting>
  <conditionalFormatting sqref="D24">
    <cfRule type="expression" dxfId="37" priority="4" stopIfTrue="1">
      <formula>IF($D$16="",TRUE)</formula>
    </cfRule>
  </conditionalFormatting>
  <conditionalFormatting sqref="D21:J21">
    <cfRule type="expression" dxfId="36" priority="3" stopIfTrue="1">
      <formula>IF($D$17="",TRUE)</formula>
    </cfRule>
  </conditionalFormatting>
  <conditionalFormatting sqref="D25:J25">
    <cfRule type="expression" dxfId="35" priority="2" stopIfTrue="1">
      <formula>IF($D$17="",TRUE)</formula>
    </cfRule>
  </conditionalFormatting>
  <conditionalFormatting sqref="D22:J22">
    <cfRule type="expression" dxfId="34" priority="1" stopIfTrue="1">
      <formula>IF($D$18="",TRUE)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4"/>
  <sheetViews>
    <sheetView showGridLines="0" showZeros="0" topLeftCell="A2" zoomScaleNormal="100" workbookViewId="0">
      <pane ySplit="3" topLeftCell="A8" activePane="bottomLeft" state="frozen"/>
      <selection activeCell="B24" sqref="B24:J24"/>
      <selection pane="bottomLeft" activeCell="A7" sqref="A7:XFD7"/>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78" t="str">
        <f ca="1">OFFSET(L!$C$1,MATCH("Smelter List"&amp;ADDRESS(ROW(),COLUMN(),4),L!$A:$A,0)-1,SL,,)</f>
        <v>Link to "RMAP Conformant Smelter List"</v>
      </c>
      <c r="K2" s="479"/>
      <c r="L2" s="479"/>
      <c r="M2" s="479"/>
      <c r="N2" s="479"/>
      <c r="O2" s="479"/>
      <c r="P2" s="162"/>
      <c r="Q2" s="163"/>
      <c r="R2" s="164"/>
      <c r="S2" s="164"/>
      <c r="T2" s="164"/>
      <c r="AB2" s="312"/>
      <c r="AH2" s="130" t="s">
        <v>25</v>
      </c>
    </row>
    <row r="3" spans="1:34" s="16" customFormat="1" ht="249.6" customHeight="1">
      <c r="A3" s="202"/>
      <c r="B3" s="4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80"/>
      <c r="D3" s="480"/>
      <c r="E3" s="480"/>
      <c r="F3" s="165"/>
      <c r="G3" s="481" t="str">
        <f ca="1">OFFSET(L!$C$1,MATCH("General"&amp;"Cpy",L!$A:$A,0)-1,SL,,)</f>
        <v>© 2025 Responsible Minerals Initiative. All rights reserved.</v>
      </c>
      <c r="H3" s="482"/>
      <c r="I3" s="483"/>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51">
      <c r="A5" s="198" t="s">
        <v>102</v>
      </c>
      <c r="B5" s="304" t="str">
        <f ca="1">IF(LEN(A5)=0,"",INDEX('Smelter Look-up'!$A:$A,MATCH($A5,'Smelter Look-up'!$E:$E,0)))</f>
        <v>Cobalt</v>
      </c>
      <c r="C5" s="152" t="str">
        <f ca="1">IF(LEN(A5)=0,"",INDEX('Smelter Look-up'!$C:$C,MATCH($A5,'Smelter Look-up'!$E:$E,0)))</f>
        <v>Umicore Finland Oy</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c r="R5" s="149" t="str">
        <f ca="1">IF(ISERROR($V5),"",OFFSET('Smelter Look-up'!$C$4,$V5-4,0)&amp;"")</f>
        <v>Umicore Finland Oy</v>
      </c>
      <c r="S5" s="155" t="str">
        <f t="shared" ref="S5:S11" ca="1" si="0">IF(B5="","",IF(ISERROR(MATCH($E5,CL,0)),"Unknown",INDIRECT("'C'!$A$"&amp;MATCH($E5,CL,0)+1)))</f>
        <v>FI</v>
      </c>
      <c r="T5" s="155" t="str">
        <f ca="1">IF(B5="","",IF(ISERROR(MATCH($J5,SorP!$B$1:$B$6226,0)),"",INDIRECT("'SorP'!$A$"&amp;MATCH($S5&amp;$J5,SorP!C:C,0))))</f>
        <v>FI-07</v>
      </c>
      <c r="U5" s="168"/>
      <c r="V5" s="169">
        <f ca="1">IF(C5="",NA(),MATCH($B5&amp;$C5,'Smelter Look-up'!$J:$J,0))</f>
        <v>152</v>
      </c>
      <c r="X5" s="170">
        <f t="shared" ref="X5:X11" ca="1" si="1">IF(AND(C5="Smelter not listed",OR(LEN(D5)=0,LEN(E5)=0)),1,0)</f>
        <v>0</v>
      </c>
      <c r="AB5" s="314" t="str">
        <f t="shared" ref="AB5:AB11" ca="1" si="2">IF(C5="","",B5)</f>
        <v>Cobalt</v>
      </c>
    </row>
    <row r="6" spans="1:34" s="170" customFormat="1" ht="76.5">
      <c r="A6" s="198" t="s">
        <v>88</v>
      </c>
      <c r="B6" s="304" t="str">
        <f ca="1">IF(LEN(A6)=0,"",INDEX('Smelter Look-up'!$A:$A,MATCH($A6,'Smelter Look-up'!$E:$E,0)))</f>
        <v>Cobalt</v>
      </c>
      <c r="C6" s="152" t="str">
        <f ca="1">IF(LEN(A6)=0,"",INDEX('Smelter Look-up'!$C:$C,MATCH($A6,'Smelter Look-up'!$E:$E,0)))</f>
        <v>Dynatec Madagascar Company</v>
      </c>
      <c r="D6" s="149"/>
      <c r="E6" s="149" t="str">
        <f ca="1">IF(ISERROR($V6),"",OFFSET('Smelter Look-up'!$D$4,$V6-4,0)&amp;"")</f>
        <v>MADAGASCAR</v>
      </c>
      <c r="F6" s="149" t="str">
        <f ca="1">IF(ISERROR($V6),"",OFFSET('Smelter Look-up'!$E$4,$V6-4,0))</f>
        <v>CID003232</v>
      </c>
      <c r="G6" s="149" t="str">
        <f ca="1">IF(C6=$X$4,"Enter smelter details",IF(ISERROR($V6),"",OFFSET('Smelter Look-up'!$F$4,$V6-4,0)))</f>
        <v>RMI</v>
      </c>
      <c r="H6" s="206">
        <f ca="1">IF(ISERROR($V6),"",OFFSET('Smelter Look-up'!$G$4,$V6-4,0))</f>
        <v>0</v>
      </c>
      <c r="I6" s="207" t="str">
        <f ca="1">IF(ISERROR($V6),"",OFFSET('Smelter Look-up'!$H$4,$V6-4,0))</f>
        <v>Toamasina</v>
      </c>
      <c r="J6" s="207" t="str">
        <f ca="1">IF(ISERROR($V6),"",OFFSET('Smelter Look-up'!$I$4,$V6-4,0))</f>
        <v>Toamasina</v>
      </c>
      <c r="K6" s="150"/>
      <c r="L6" s="150"/>
      <c r="M6" s="150"/>
      <c r="N6" s="150"/>
      <c r="O6" s="150"/>
      <c r="P6" s="209"/>
      <c r="Q6" s="151"/>
      <c r="R6" s="149" t="str">
        <f ca="1">IF(ISERROR($V6),"",OFFSET('Smelter Look-up'!$C$4,$V6-4,0)&amp;"")</f>
        <v>Dynatec Madagascar Company</v>
      </c>
      <c r="S6" s="155" t="str">
        <f t="shared" ca="1" si="0"/>
        <v>MG</v>
      </c>
      <c r="T6" s="155" t="str">
        <f ca="1">IF(B6="","",IF(ISERROR(MATCH($J6,SorP!$B$1:$B$6226,0)),"",INDIRECT("'SorP'!$A$"&amp;MATCH($S6&amp;$J6,SorP!C:C,0))))</f>
        <v>MG-A</v>
      </c>
      <c r="U6" s="168"/>
      <c r="V6" s="169">
        <f ca="1">IF(C6="",NA(),MATCH($B6&amp;$C6,'Smelter Look-up'!$J:$J,0))</f>
        <v>21</v>
      </c>
      <c r="X6" s="170">
        <f t="shared" ca="1" si="1"/>
        <v>0</v>
      </c>
      <c r="AB6" s="314" t="str">
        <f t="shared" ca="1" si="2"/>
        <v>Cobalt</v>
      </c>
    </row>
    <row r="7" spans="1:34" s="170" customFormat="1" ht="38.25">
      <c r="A7" s="198"/>
      <c r="B7" s="149" t="s">
        <v>41</v>
      </c>
      <c r="C7" s="152" t="s">
        <v>308</v>
      </c>
      <c r="D7" s="389" t="s">
        <v>20114</v>
      </c>
      <c r="E7" s="386" t="s">
        <v>1337</v>
      </c>
      <c r="F7" s="149"/>
      <c r="G7" s="149"/>
      <c r="H7" s="206"/>
      <c r="I7" s="207"/>
      <c r="J7" s="207"/>
      <c r="K7" s="150"/>
      <c r="L7" s="150"/>
      <c r="M7" s="150"/>
      <c r="N7" s="150"/>
      <c r="O7" s="150"/>
      <c r="P7" s="209"/>
      <c r="Q7" s="151"/>
      <c r="R7" s="149"/>
      <c r="S7" s="155"/>
      <c r="T7" s="155"/>
      <c r="U7" s="168"/>
      <c r="V7" s="169"/>
    </row>
    <row r="8" spans="1:34" s="170" customFormat="1" ht="25.5">
      <c r="A8" s="198"/>
      <c r="B8" s="304" t="s">
        <v>41</v>
      </c>
      <c r="C8" s="152" t="s">
        <v>308</v>
      </c>
      <c r="D8" s="389" t="s">
        <v>20118</v>
      </c>
      <c r="E8" s="149" t="s">
        <v>1337</v>
      </c>
      <c r="F8" s="149">
        <f ca="1">IF(ISERROR($V8),"",OFFSET('Smelter Look-up'!$E$4,$V8-4,0))</f>
        <v>0</v>
      </c>
      <c r="G8" s="149"/>
      <c r="H8" s="206">
        <f ca="1">IF(ISERROR($V8),"",OFFSET('Smelter Look-up'!$G$4,$V8-4,0))</f>
        <v>0</v>
      </c>
      <c r="I8" s="207">
        <f ca="1">IF(ISERROR($V8),"",OFFSET('Smelter Look-up'!$H$4,$V8-4,0))</f>
        <v>0</v>
      </c>
      <c r="J8" s="207">
        <f ca="1">IF(ISERROR($V8),"",OFFSET('Smelter Look-up'!$I$4,$V8-4,0))</f>
        <v>0</v>
      </c>
      <c r="K8" s="150"/>
      <c r="L8" s="150"/>
      <c r="M8" s="150"/>
      <c r="N8" s="150"/>
      <c r="O8" s="150"/>
      <c r="P8" s="209"/>
      <c r="Q8" s="151"/>
      <c r="R8" s="149" t="str">
        <f ca="1">IF(ISERROR($V8),"",OFFSET('Smelter Look-up'!$C$4,$V8-4,0)&amp;"")</f>
        <v/>
      </c>
      <c r="S8" s="155" t="str">
        <f t="shared" ca="1" si="0"/>
        <v>AT</v>
      </c>
      <c r="T8" s="155" t="str">
        <f ca="1">IF(B8="","",IF(ISERROR(MATCH($J8,SorP!$B$1:$B$6226,0)),"",INDIRECT("'SorP'!$A$"&amp;MATCH($S8&amp;$J8,SorP!C:C,0))))</f>
        <v/>
      </c>
      <c r="U8" s="168"/>
      <c r="V8" s="169">
        <f>IF(C8="",NA(),MATCH($B8&amp;$C8,'Smelter Look-up'!$J:$J,0))</f>
        <v>377</v>
      </c>
      <c r="X8" s="170">
        <f t="shared" si="1"/>
        <v>0</v>
      </c>
      <c r="AB8" s="314" t="str">
        <f t="shared" si="2"/>
        <v>Mica</v>
      </c>
    </row>
    <row r="9" spans="1:34" s="170" customFormat="1" ht="38.25">
      <c r="A9" s="198"/>
      <c r="B9" s="304" t="s">
        <v>18643</v>
      </c>
      <c r="C9" s="152" t="s">
        <v>308</v>
      </c>
      <c r="D9" s="390" t="s">
        <v>20120</v>
      </c>
      <c r="E9" s="149" t="s">
        <v>65</v>
      </c>
      <c r="F9" s="149">
        <f ca="1">IF(ISERROR($V9),"",OFFSET('Smelter Look-up'!$E$4,$V9-4,0))</f>
        <v>0</v>
      </c>
      <c r="G9" s="149"/>
      <c r="H9" s="206">
        <f ca="1">IF(ISERROR($V9),"",OFFSET('Smelter Look-up'!$G$4,$V9-4,0))</f>
        <v>0</v>
      </c>
      <c r="I9" s="207">
        <f ca="1">IF(ISERROR($V9),"",OFFSET('Smelter Look-up'!$H$4,$V9-4,0))</f>
        <v>0</v>
      </c>
      <c r="J9" s="207">
        <f ca="1">IF(ISERROR($V9),"",OFFSET('Smelter Look-up'!$I$4,$V9-4,0))</f>
        <v>0</v>
      </c>
      <c r="K9" s="150"/>
      <c r="L9" s="150"/>
      <c r="M9" s="150"/>
      <c r="N9" s="150"/>
      <c r="O9" s="150"/>
      <c r="P9" s="209"/>
      <c r="Q9" s="389" t="s">
        <v>20121</v>
      </c>
      <c r="R9" s="149" t="str">
        <f ca="1">IF(ISERROR($V9),"",OFFSET('Smelter Look-up'!$C$4,$V9-4,0)&amp;"")</f>
        <v/>
      </c>
      <c r="S9" s="155" t="str">
        <f t="shared" ca="1" si="0"/>
        <v>CN</v>
      </c>
      <c r="T9" s="155" t="str">
        <f ca="1">IF(B9="","",IF(ISERROR(MATCH($J9,SorP!$B$1:$B$6226,0)),"",INDIRECT("'SorP'!$A$"&amp;MATCH($S9&amp;$J9,SorP!C:C,0))))</f>
        <v/>
      </c>
      <c r="U9" s="168"/>
      <c r="V9" s="169">
        <f>IF(C9="",NA(),MATCH($B9&amp;$C9,'Smelter Look-up'!$J:$J,0))</f>
        <v>276</v>
      </c>
      <c r="X9" s="170">
        <f t="shared" si="1"/>
        <v>0</v>
      </c>
      <c r="AB9" s="314" t="str">
        <f t="shared" si="2"/>
        <v>Graphite</v>
      </c>
    </row>
    <row r="10" spans="1:34" s="170" customFormat="1" ht="20.25">
      <c r="A10" s="199"/>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8"/>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ref="S12:S62" ca="1" si="3">IF(B12="","",IF(ISERROR(MATCH($E12,CL,0)),"Unknown",INDIRECT("'C'!$A$"&amp;MATCH($E12,CL,0)+1)))</f>
        <v/>
      </c>
      <c r="T12" s="155" t="str">
        <f ca="1">IF(B12="","",IF(ISERROR(MATCH($J12,SorP!$B$1:$B$6226,0)),"",INDIRECT("'SorP'!$A$"&amp;MATCH($S12&amp;$J12,SorP!C:C,0))))</f>
        <v/>
      </c>
      <c r="U12" s="168"/>
      <c r="V12" s="169" t="e">
        <f>IF(C12="",NA(),MATCH($B12&amp;$C12,'Smelter Look-up'!$J:$J,0))</f>
        <v>#N/A</v>
      </c>
      <c r="X12" s="170">
        <f t="shared" ref="X12:X61" ca="1" si="4">IF(AND(C12="Smelter not listed",OR(LEN(D12)=0,LEN(E12)=0)),1,0)</f>
        <v>0</v>
      </c>
      <c r="AB12" s="314" t="str">
        <f t="shared" ref="AB12:AB68" si="5">IF(C12="","",B12)</f>
        <v/>
      </c>
    </row>
    <row r="13" spans="1:34" s="170" customFormat="1" ht="20.25">
      <c r="A13" s="199"/>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4" t="str">
        <f t="shared" si="5"/>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8"/>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9"/>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8"/>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ref="X62:X125" ca="1" si="6">IF(AND(C62="Smelter not listed",OR(LEN(D62)=0,LEN(E62)=0)),1,0)</f>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ref="S63:S126" ca="1" si="7">IF(B63="","",IF(ISERROR(MATCH($E63,CL,0)),"Unknown",INDIRECT("'C'!$A$"&amp;MATCH($E63,CL,0)+1)))</f>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ref="AB69:AB132" si="8">IF(C69="","",B69)</f>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ref="X126:X189" ca="1" si="9">IF(AND(C126="Smelter not listed",OR(LEN(D126)=0,LEN(E126)=0)),1,0)</f>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ref="S127:S190" ca="1" si="10">IF(B127="","",IF(ISERROR(MATCH($E127,CL,0)),"Unknown",INDIRECT("'C'!$A$"&amp;MATCH($E127,CL,0)+1)))</f>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ref="AB133:AB196" si="11">IF(C133="","",B133)</f>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ref="X190:X253" ca="1" si="12">IF(AND(C190="Smelter not listed",OR(LEN(D190)=0,LEN(E190)=0)),1,0)</f>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ref="S191:S254" ca="1" si="13">IF(B191="","",IF(ISERROR(MATCH($E191,CL,0)),"Unknown",INDIRECT("'C'!$A$"&amp;MATCH($E191,CL,0)+1)))</f>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ref="AB197:AB260" si="14">IF(C197="","",B197)</f>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ref="X254:X317" ca="1" si="15">IF(AND(C254="Smelter not listed",OR(LEN(D254)=0,LEN(E254)=0)),1,0)</f>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ref="S255:S318" ca="1" si="16">IF(B255="","",IF(ISERROR(MATCH($E255,CL,0)),"Unknown",INDIRECT("'C'!$A$"&amp;MATCH($E255,CL,0)+1)))</f>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ref="AB261:AB324" si="17">IF(C261="","",B261)</f>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ref="X318:X381" ca="1" si="18">IF(AND(C318="Smelter not listed",OR(LEN(D318)=0,LEN(E318)=0)),1,0)</f>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ref="S319:S382" ca="1" si="19">IF(B319="","",IF(ISERROR(MATCH($E319,CL,0)),"Unknown",INDIRECT("'C'!$A$"&amp;MATCH($E319,CL,0)+1)))</f>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ref="AB325:AB388" si="20">IF(C325="","",B325)</f>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ref="X382:X445" ca="1" si="21">IF(AND(C382="Smelter not listed",OR(LEN(D382)=0,LEN(E382)=0)),1,0)</f>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ref="S383:S446" ca="1" si="22">IF(B383="","",IF(ISERROR(MATCH($E383,CL,0)),"Unknown",INDIRECT("'C'!$A$"&amp;MATCH($E383,CL,0)+1)))</f>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ref="AB389:AB452" si="23">IF(C389="","",B389)</f>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ref="X446:X509" ca="1" si="24">IF(AND(C446="Smelter not listed",OR(LEN(D446)=0,LEN(E446)=0)),1,0)</f>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ref="S447:S510" ca="1" si="25">IF(B447="","",IF(ISERROR(MATCH($E447,CL,0)),"Unknown",INDIRECT("'C'!$A$"&amp;MATCH($E447,CL,0)+1)))</f>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ref="AB453:AB516" si="26">IF(C453="","",B453)</f>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ref="X510:X573" ca="1" si="27">IF(AND(C510="Smelter not listed",OR(LEN(D510)=0,LEN(E510)=0)),1,0)</f>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ref="S511:S574" ca="1" si="28">IF(B511="","",IF(ISERROR(MATCH($E511,CL,0)),"Unknown",INDIRECT("'C'!$A$"&amp;MATCH($E511,CL,0)+1)))</f>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ref="AB517:AB580" si="29">IF(C517="","",B517)</f>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ref="X574:X637" ca="1" si="30">IF(AND(C574="Smelter not listed",OR(LEN(D574)=0,LEN(E574)=0)),1,0)</f>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ref="S575:S638" ca="1" si="31">IF(B575="","",IF(ISERROR(MATCH($E575,CL,0)),"Unknown",INDIRECT("'C'!$A$"&amp;MATCH($E575,CL,0)+1)))</f>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ref="AB581:AB644" si="32">IF(C581="","",B581)</f>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ref="X638:X701" ca="1" si="33">IF(AND(C638="Smelter not listed",OR(LEN(D638)=0,LEN(E638)=0)),1,0)</f>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ref="S639:S702" ca="1" si="34">IF(B639="","",IF(ISERROR(MATCH($E639,CL,0)),"Unknown",INDIRECT("'C'!$A$"&amp;MATCH($E639,CL,0)+1)))</f>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ref="AB645:AB708" si="35">IF(C645="","",B645)</f>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ref="X702:X765" ca="1" si="36">IF(AND(C702="Smelter not listed",OR(LEN(D702)=0,LEN(E702)=0)),1,0)</f>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ref="S703:S766" ca="1" si="37">IF(B703="","",IF(ISERROR(MATCH($E703,CL,0)),"Unknown",INDIRECT("'C'!$A$"&amp;MATCH($E703,CL,0)+1)))</f>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ref="AB709:AB772" si="38">IF(C709="","",B709)</f>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ref="X766:X829" ca="1" si="39">IF(AND(C766="Smelter not listed",OR(LEN(D766)=0,LEN(E766)=0)),1,0)</f>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ref="S767:S830" ca="1" si="40">IF(B767="","",IF(ISERROR(MATCH($E767,CL,0)),"Unknown",INDIRECT("'C'!$A$"&amp;MATCH($E767,CL,0)+1)))</f>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ref="AB773:AB836" si="41">IF(C773="","",B773)</f>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ref="X830:X893" ca="1" si="42">IF(AND(C830="Smelter not listed",OR(LEN(D830)=0,LEN(E830)=0)),1,0)</f>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ref="S831:S894" ca="1" si="43">IF(B831="","",IF(ISERROR(MATCH($E831,CL,0)),"Unknown",INDIRECT("'C'!$A$"&amp;MATCH($E831,CL,0)+1)))</f>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ref="AB837:AB900" si="44">IF(C837="","",B837)</f>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ref="X894:X957" ca="1" si="45">IF(AND(C894="Smelter not listed",OR(LEN(D894)=0,LEN(E894)=0)),1,0)</f>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ref="S895:S958" ca="1" si="46">IF(B895="","",IF(ISERROR(MATCH($E895,CL,0)),"Unknown",INDIRECT("'C'!$A$"&amp;MATCH($E895,CL,0)+1)))</f>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ref="AB901:AB964" si="47">IF(C901="","",B901)</f>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ref="X958:X1021" ca="1" si="48">IF(AND(C958="Smelter not listed",OR(LEN(D958)=0,LEN(E958)=0)),1,0)</f>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ref="S959:S1022" ca="1" si="49">IF(B959="","",IF(ISERROR(MATCH($E959,CL,0)),"Unknown",INDIRECT("'C'!$A$"&amp;MATCH($E959,CL,0)+1)))</f>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ref="AB965:AB1028" si="50">IF(C965="","",B965)</f>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ref="X1022:X1085" ca="1" si="51">IF(AND(C1022="Smelter not listed",OR(LEN(D1022)=0,LEN(E1022)=0)),1,0)</f>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ref="S1023:S1086" ca="1" si="52">IF(B1023="","",IF(ISERROR(MATCH($E1023,CL,0)),"Unknown",INDIRECT("'C'!$A$"&amp;MATCH($E1023,CL,0)+1)))</f>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ref="AB1029:AB1092" si="53">IF(C1029="","",B1029)</f>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ref="X1086:X1149" ca="1" si="54">IF(AND(C1086="Smelter not listed",OR(LEN(D1086)=0,LEN(E1086)=0)),1,0)</f>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ref="S1087:S1150" ca="1" si="55">IF(B1087="","",IF(ISERROR(MATCH($E1087,CL,0)),"Unknown",INDIRECT("'C'!$A$"&amp;MATCH($E1087,CL,0)+1)))</f>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ref="AB1093:AB1156" si="56">IF(C1093="","",B1093)</f>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ref="X1150:X1213" ca="1" si="57">IF(AND(C1150="Smelter not listed",OR(LEN(D1150)=0,LEN(E1150)=0)),1,0)</f>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ref="S1151:S1214" ca="1" si="58">IF(B1151="","",IF(ISERROR(MATCH($E1151,CL,0)),"Unknown",INDIRECT("'C'!$A$"&amp;MATCH($E1151,CL,0)+1)))</f>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ref="AB1157:AB1220" si="59">IF(C1157="","",B1157)</f>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ref="X1214:X1277" ca="1" si="60">IF(AND(C1214="Smelter not listed",OR(LEN(D1214)=0,LEN(E1214)=0)),1,0)</f>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ref="S1215:S1278" ca="1" si="61">IF(B1215="","",IF(ISERROR(MATCH($E1215,CL,0)),"Unknown",INDIRECT("'C'!$A$"&amp;MATCH($E1215,CL,0)+1)))</f>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ref="AB1221:AB1284" si="62">IF(C1221="","",B1221)</f>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ref="X1278:X1341" ca="1" si="63">IF(AND(C1278="Smelter not listed",OR(LEN(D1278)=0,LEN(E1278)=0)),1,0)</f>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ref="S1279:S1342" ca="1" si="64">IF(B1279="","",IF(ISERROR(MATCH($E1279,CL,0)),"Unknown",INDIRECT("'C'!$A$"&amp;MATCH($E1279,CL,0)+1)))</f>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ref="AB1285:AB1348" si="65">IF(C1285="","",B1285)</f>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ref="X1342:X1405" ca="1" si="66">IF(AND(C1342="Smelter not listed",OR(LEN(D1342)=0,LEN(E1342)=0)),1,0)</f>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ref="S1343:S1406" ca="1" si="67">IF(B1343="","",IF(ISERROR(MATCH($E1343,CL,0)),"Unknown",INDIRECT("'C'!$A$"&amp;MATCH($E1343,CL,0)+1)))</f>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ref="AB1349:AB1412" si="68">IF(C1349="","",B1349)</f>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ref="X1406:X1469" ca="1" si="69">IF(AND(C1406="Smelter not listed",OR(LEN(D1406)=0,LEN(E1406)=0)),1,0)</f>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ref="S1407:S1470" ca="1" si="70">IF(B1407="","",IF(ISERROR(MATCH($E1407,CL,0)),"Unknown",INDIRECT("'C'!$A$"&amp;MATCH($E1407,CL,0)+1)))</f>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ref="AB1413:AB1476" si="71">IF(C1413="","",B1413)</f>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ref="X1470:X1533" ca="1" si="72">IF(AND(C1470="Smelter not listed",OR(LEN(D1470)=0,LEN(E1470)=0)),1,0)</f>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ref="S1471:S1534" ca="1" si="73">IF(B1471="","",IF(ISERROR(MATCH($E1471,CL,0)),"Unknown",INDIRECT("'C'!$A$"&amp;MATCH($E1471,CL,0)+1)))</f>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ref="AB1477:AB1540" si="74">IF(C1477="","",B1477)</f>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ref="X1534:X1597" ca="1" si="75">IF(AND(C1534="Smelter not listed",OR(LEN(D1534)=0,LEN(E1534)=0)),1,0)</f>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ref="S1535:S1598" ca="1" si="76">IF(B1535="","",IF(ISERROR(MATCH($E1535,CL,0)),"Unknown",INDIRECT("'C'!$A$"&amp;MATCH($E1535,CL,0)+1)))</f>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ref="AB1541:AB1604" si="77">IF(C1541="","",B1541)</f>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ref="X1598:X1661" ca="1" si="78">IF(AND(C1598="Smelter not listed",OR(LEN(D1598)=0,LEN(E1598)=0)),1,0)</f>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ref="S1599:S1662" ca="1" si="79">IF(B1599="","",IF(ISERROR(MATCH($E1599,CL,0)),"Unknown",INDIRECT("'C'!$A$"&amp;MATCH($E1599,CL,0)+1)))</f>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ref="AB1605:AB1668" si="80">IF(C1605="","",B1605)</f>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ref="X1662:X1725" ca="1" si="81">IF(AND(C1662="Smelter not listed",OR(LEN(D1662)=0,LEN(E1662)=0)),1,0)</f>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ref="S1663:S1726" ca="1" si="82">IF(B1663="","",IF(ISERROR(MATCH($E1663,CL,0)),"Unknown",INDIRECT("'C'!$A$"&amp;MATCH($E1663,CL,0)+1)))</f>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ref="AB1669:AB1732" si="83">IF(C1669="","",B1669)</f>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ref="X1726:X1789" ca="1" si="84">IF(AND(C1726="Smelter not listed",OR(LEN(D1726)=0,LEN(E1726)=0)),1,0)</f>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ref="S1727:S1790" ca="1" si="85">IF(B1727="","",IF(ISERROR(MATCH($E1727,CL,0)),"Unknown",INDIRECT("'C'!$A$"&amp;MATCH($E1727,CL,0)+1)))</f>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ref="AB1733:AB1796" si="86">IF(C1733="","",B1733)</f>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ref="X1790:X1853" ca="1" si="87">IF(AND(C1790="Smelter not listed",OR(LEN(D1790)=0,LEN(E1790)=0)),1,0)</f>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ref="S1791:S1854" ca="1" si="88">IF(B1791="","",IF(ISERROR(MATCH($E1791,CL,0)),"Unknown",INDIRECT("'C'!$A$"&amp;MATCH($E1791,CL,0)+1)))</f>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ref="AB1797:AB1860" si="89">IF(C1797="","",B1797)</f>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ref="X1854:X1917" ca="1" si="90">IF(AND(C1854="Smelter not listed",OR(LEN(D1854)=0,LEN(E1854)=0)),1,0)</f>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ref="S1855:S1918" ca="1" si="91">IF(B1855="","",IF(ISERROR(MATCH($E1855,CL,0)),"Unknown",INDIRECT("'C'!$A$"&amp;MATCH($E1855,CL,0)+1)))</f>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ref="AB1861:AB1924" si="92">IF(C1861="","",B1861)</f>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ref="X1918:X1981" ca="1" si="93">IF(AND(C1918="Smelter not listed",OR(LEN(D1918)=0,LEN(E1918)=0)),1,0)</f>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ref="S1919:S1982" ca="1" si="94">IF(B1919="","",IF(ISERROR(MATCH($E1919,CL,0)),"Unknown",INDIRECT("'C'!$A$"&amp;MATCH($E1919,CL,0)+1)))</f>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ref="AB1925:AB1988" si="95">IF(C1925="","",B1925)</f>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ref="X1982:X2045" ca="1" si="96">IF(AND(C1982="Smelter not listed",OR(LEN(D1982)=0,LEN(E1982)=0)),1,0)</f>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ref="S1983:S2046" ca="1" si="97">IF(B1983="","",IF(ISERROR(MATCH($E1983,CL,0)),"Unknown",INDIRECT("'C'!$A$"&amp;MATCH($E1983,CL,0)+1)))</f>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ref="AB1989:AB2052" si="98">IF(C1989="","",B1989)</f>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ref="X2046:X2109" ca="1" si="99">IF(AND(C2046="Smelter not listed",OR(LEN(D2046)=0,LEN(E2046)=0)),1,0)</f>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ref="S2047:S2110" ca="1" si="100">IF(B2047="","",IF(ISERROR(MATCH($E2047,CL,0)),"Unknown",INDIRECT("'C'!$A$"&amp;MATCH($E2047,CL,0)+1)))</f>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ref="AB2053:AB2116" si="101">IF(C2053="","",B2053)</f>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ref="X2110:X2173" ca="1" si="102">IF(AND(C2110="Smelter not listed",OR(LEN(D2110)=0,LEN(E2110)=0)),1,0)</f>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ref="S2111:S2174" ca="1" si="103">IF(B2111="","",IF(ISERROR(MATCH($E2111,CL,0)),"Unknown",INDIRECT("'C'!$A$"&amp;MATCH($E2111,CL,0)+1)))</f>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ref="AB2117:AB2180" si="104">IF(C2117="","",B2117)</f>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ref="X2174:X2237" ca="1" si="105">IF(AND(C2174="Smelter not listed",OR(LEN(D2174)=0,LEN(E2174)=0)),1,0)</f>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ref="S2175:S2238" ca="1" si="106">IF(B2175="","",IF(ISERROR(MATCH($E2175,CL,0)),"Unknown",INDIRECT("'C'!$A$"&amp;MATCH($E2175,CL,0)+1)))</f>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ref="AB2181:AB2244" si="107">IF(C2181="","",B2181)</f>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ref="X2238:X2301" ca="1" si="108">IF(AND(C2238="Smelter not listed",OR(LEN(D2238)=0,LEN(E2238)=0)),1,0)</f>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ref="S2239:S2302" ca="1" si="109">IF(B2239="","",IF(ISERROR(MATCH($E2239,CL,0)),"Unknown",INDIRECT("'C'!$A$"&amp;MATCH($E2239,CL,0)+1)))</f>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ref="AB2245:AB2308" si="110">IF(C2245="","",B2245)</f>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ref="X2302:X2365" ca="1" si="111">IF(AND(C2302="Smelter not listed",OR(LEN(D2302)=0,LEN(E2302)=0)),1,0)</f>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ref="S2303:S2366" ca="1" si="112">IF(B2303="","",IF(ISERROR(MATCH($E2303,CL,0)),"Unknown",INDIRECT("'C'!$A$"&amp;MATCH($E2303,CL,0)+1)))</f>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ref="AB2309:AB2372" si="113">IF(C2309="","",B2309)</f>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ref="X2366:X2429" ca="1" si="114">IF(AND(C2366="Smelter not listed",OR(LEN(D2366)=0,LEN(E2366)=0)),1,0)</f>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ref="S2367:S2430" ca="1" si="115">IF(B2367="","",IF(ISERROR(MATCH($E2367,CL,0)),"Unknown",INDIRECT("'C'!$A$"&amp;MATCH($E2367,CL,0)+1)))</f>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ref="AB2373:AB2436" si="116">IF(C2373="","",B2373)</f>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ref="X2430:X2493" ca="1" si="117">IF(AND(C2430="Smelter not listed",OR(LEN(D2430)=0,LEN(E2430)=0)),1,0)</f>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ref="S2431:S2496" ca="1" si="118">IF(B2431="","",IF(ISERROR(MATCH($E2431,CL,0)),"Unknown",INDIRECT("'C'!$A$"&amp;MATCH($E2431,CL,0)+1)))</f>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ref="AB2437:AB2503" si="119">IF(C2437="","",B2437)</f>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ref="X2494:X2503" ca="1" si="120">IF(AND(C2494="Smelter not listed",OR(LEN(D2494)=0,LEN(E2494)=0)),1,0)</f>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ht="20.25">
      <c r="A2497" s="20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209"/>
      <c r="Q2497" s="210"/>
      <c r="R2497" s="149" t="str">
        <f ca="1">IF(ISERROR($V2497),"",OFFSET('Smelter Look-up'!$C$4,$V2497-4,0)&amp;"")</f>
        <v/>
      </c>
      <c r="S2497" s="155" t="str">
        <f t="shared" ref="S2497:S2502" ca="1" si="121">IF(B2497="","",IF(ISERROR(MATCH($E2497,CL,0)),"Unknown",INDIRECT("'C'!$A$"&amp;MATCH($E2497,CL,0)+1)))</f>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25">
      <c r="A2498" s="155"/>
      <c r="B2498" s="305" t="str">
        <f>IF(LEN(A2498)=0,"",INDEX('Smelter Look-up'!$A:$A,MATCH($A2498,'Smelter Look-up'!$E:$E,0)))</f>
        <v/>
      </c>
      <c r="C2498" s="152" t="str">
        <f>IF(LEN(A2498)=0,"",INDEX('Smelter Look-up'!$C:$C,MATCH($A2498,'Smelter Look-up'!$E:$E,0)))</f>
        <v/>
      </c>
      <c r="D2498" s="236"/>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150"/>
      <c r="L2498" s="150"/>
      <c r="M2498" s="150"/>
      <c r="N2498" s="150"/>
      <c r="O2498" s="150"/>
      <c r="P2498" s="237"/>
      <c r="Q2498" s="151"/>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0"/>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0"/>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0"/>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0"/>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1" thickBot="1">
      <c r="A2503" s="211"/>
      <c r="B2503" s="306" t="str">
        <f>IF(LEN(A2503)=0,"",INDEX('Smelter Look-up'!$A:$A,MATCH($A2503,'Smelter Look-up'!$E:$E,0)))</f>
        <v/>
      </c>
      <c r="C2503" s="238" t="str">
        <f>IF(LEN(A2503)=0,"",INDEX('Smelter Look-up'!$C:$C,MATCH($A2503,'Smelter Look-up'!$E:$E,0)))</f>
        <v/>
      </c>
      <c r="D2503" s="212"/>
      <c r="E2503" s="212" t="str">
        <f ca="1">IF(ISERROR($V2503),"",OFFSET('Smelter Look-up'!$D$4,$V2503-4,0)&amp;"")</f>
        <v/>
      </c>
      <c r="F2503" s="212" t="str">
        <f ca="1">IF(ISERROR($V2503),"",OFFSET('Smelter Look-up'!$E$4,$V2503-4,0))</f>
        <v/>
      </c>
      <c r="G2503" s="212" t="str">
        <f ca="1">IF(C2503=$X$4,"Enter smelter details",IF(ISERROR($V2503),"",OFFSET('Smelter Look-up'!$F$4,$V2503-4,0)))</f>
        <v/>
      </c>
      <c r="H2503" s="213" t="str">
        <f ca="1">IF(ISERROR($V2503),"",OFFSET('Smelter Look-up'!$G$4,$V2503-4,0))</f>
        <v/>
      </c>
      <c r="I2503" s="214" t="str">
        <f ca="1">IF(ISERROR($V2503),"",OFFSET('Smelter Look-up'!$H$4,$V2503-4,0))</f>
        <v/>
      </c>
      <c r="J2503" s="214" t="str">
        <f ca="1">IF(ISERROR($V2503),"",OFFSET('Smelter Look-up'!$I$4,$V2503-4,0))</f>
        <v/>
      </c>
      <c r="K2503" s="215"/>
      <c r="L2503" s="215"/>
      <c r="M2503" s="215"/>
      <c r="N2503" s="215"/>
      <c r="O2503" s="215"/>
      <c r="P2503" s="216"/>
      <c r="Q2503" s="239"/>
      <c r="R2503" s="217" t="str">
        <f ca="1">IF(ISERROR($V2503),"",OFFSET('Smelter Look-up'!$C$4,$V2503-4,0)&amp;"")</f>
        <v/>
      </c>
      <c r="S2503" s="155" t="str">
        <f t="shared" ref="S2503" ca="1" si="122">IF(B2503="","",IF(ISERROR(MATCH($E2503,CL,0)),"Unknown",INDIRECT("'C'!$A$"&amp;MATCH($E2503,CL,0)+1)))</f>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A51">
    <cfRule type="expression" priority="51">
      <formula>$A$5:$Q1994&lt;&gt;""</formula>
    </cfRule>
  </conditionalFormatting>
  <conditionalFormatting sqref="B5:B6 B8:B2503">
    <cfRule type="expression" dxfId="33" priority="27">
      <formula>IF($B5="",TRUE)</formula>
    </cfRule>
  </conditionalFormatting>
  <conditionalFormatting sqref="C5:C6 C8:C2503">
    <cfRule type="expression" dxfId="32" priority="36" stopIfTrue="1">
      <formula>IF(AND(B5&lt;&gt;"",C5=""),TRUE)</formula>
    </cfRule>
  </conditionalFormatting>
  <conditionalFormatting sqref="D5:D6 D10:D2503">
    <cfRule type="expression" priority="25" stopIfTrue="1">
      <formula>IF($D5&lt;&gt;"",TRUE)</formula>
    </cfRule>
    <cfRule type="expression" dxfId="31" priority="26" stopIfTrue="1">
      <formula>IF($C5="Smelter not listed",TRUE)</formula>
    </cfRule>
    <cfRule type="expression" dxfId="30" priority="38" stopIfTrue="1">
      <formula>IF($C5&lt;&gt;"",TRUE)</formula>
    </cfRule>
  </conditionalFormatting>
  <conditionalFormatting sqref="E5:E6 E8:E2503">
    <cfRule type="expression" dxfId="29" priority="32" stopIfTrue="1">
      <formula>IF(AND(E5="",$C5=$X$4),TRUE)</formula>
    </cfRule>
  </conditionalFormatting>
  <conditionalFormatting sqref="G5:G6 G8:G2503">
    <cfRule type="expression" dxfId="28" priority="34" stopIfTrue="1">
      <formula>IF(FIND("Enter smelter details",G5),TRUE)</formula>
    </cfRule>
  </conditionalFormatting>
  <conditionalFormatting sqref="B7">
    <cfRule type="expression" dxfId="27" priority="19" stopIfTrue="1">
      <formula>IF(B7="",TRUE)</formula>
    </cfRule>
  </conditionalFormatting>
  <conditionalFormatting sqref="C7">
    <cfRule type="expression" dxfId="26" priority="23" stopIfTrue="1">
      <formula>IF(AND(B7&lt;&gt;"",C7=""),TRUE)</formula>
    </cfRule>
  </conditionalFormatting>
  <conditionalFormatting sqref="F7">
    <cfRule type="expression" dxfId="25" priority="21" stopIfTrue="1">
      <formula>IF(AND(LEN($A7)&gt;0,$A7&lt;&gt;$F7),TRUE,FALSE)</formula>
    </cfRule>
  </conditionalFormatting>
  <conditionalFormatting sqref="G7">
    <cfRule type="expression" dxfId="24" priority="22" stopIfTrue="1">
      <formula>IF(FIND("Enter smelter details",G7),TRUE)</formula>
    </cfRule>
  </conditionalFormatting>
  <conditionalFormatting sqref="E7">
    <cfRule type="expression" dxfId="23" priority="5" stopIfTrue="1">
      <formula>IF(AND(E7="",$C7=$X$4),TRUE)</formula>
    </cfRule>
  </conditionalFormatting>
  <conditionalFormatting sqref="E7">
    <cfRule type="expression" dxfId="22" priority="3" stopIfTrue="1">
      <formula>IF(FIND("!",E7),TRUE)</formula>
    </cfRule>
  </conditionalFormatting>
  <conditionalFormatting sqref="D9">
    <cfRule type="expression" dxfId="21" priority="1" stopIfTrue="1">
      <formula>IF(AND(D9="",$A9&lt;&gt;""),TRUE)</formula>
    </cfRule>
    <cfRule type="expression" dxfId="20" priority="2" stopIfTrue="1">
      <formula>IF(FIND("!",D9),TRUE)</formula>
    </cfRule>
  </conditionalFormatting>
  <dataValidations count="5">
    <dataValidation allowBlank="1" showErrorMessage="1" sqref="F5:G2503"/>
    <dataValidation type="list" allowBlank="1" showInputMessage="1" showErrorMessage="1" sqref="E5:E2503">
      <formula1>CL</formula1>
    </dataValidation>
    <dataValidation type="list" allowBlank="1" showInputMessage="1" showErrorMessage="1" sqref="P5:P2503">
      <formula1>$AH$2:$AH$4</formula1>
    </dataValidation>
    <dataValidation type="list" showInputMessage="1" showErrorMessage="1" sqref="C5:C2503">
      <formula1>SN</formula1>
    </dataValidation>
    <dataValidation type="list" allowBlank="1" showInputMessage="1" showErrorMessage="1" sqref="B5:B2503">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extLst>
    <ext xmlns:x14="http://schemas.microsoft.com/office/spreadsheetml/2009/9/main" uri="{78C0D931-6437-407d-A8EE-F0AAD7539E65}">
      <x14:conditionalFormattings>
        <x14:conditionalFormatting xmlns:xm="http://schemas.microsoft.com/office/excel/2006/main">
          <x14:cfRule type="expression" priority="24" stopIfTrue="1" id="{6704F734-787C-4B5A-B578-6B8BE10C0ED2}">
            <xm:f>IF(OR(AND(B7="Cobalt",'P:\ASU\Standard-Antworten\CMRT_EMRT\[EMRT_1.3_RMI_2024-11.xlsx]Declaration'!#REF!=""),AND(B7="Mica",'P:\ASU\Standard-Antworten\CMRT_EMRT\[EMRT_1.3_RMI_2024-11.xlsx]Declaration'!#REF!="")),TRUE,FALSE)</xm:f>
            <x14:dxf>
              <fill>
                <patternFill>
                  <bgColor rgb="FFFF0000"/>
                </patternFill>
              </fill>
            </x14:dxf>
          </x14:cfRule>
          <xm:sqref>B7</xm:sqref>
        </x14:conditionalFormatting>
        <x14:conditionalFormatting xmlns:xm="http://schemas.microsoft.com/office/excel/2006/main">
          <x14:cfRule type="expression" priority="20" stopIfTrue="1" id="{DB62F82C-D9EB-45EB-8CEF-833B85833A9F}">
            <xm:f>IF(OR(AND(B7="Cobalt",'P:\ASU\Standard-Antworten\CMRT_EMRT\[EMRT_1.3_RMI_2024-11.xlsx]Declaration'!#REF!=""),AND(B7="Mica",'P:\ASU\Standard-Antworten\CMRT_EMRT\[EMRT_1.3_RMI_2024-11.xlsx]Declaration'!#REF!="")),TRUE,FALSE)</xm:f>
            <x14:dxf>
              <fill>
                <patternFill>
                  <bgColor rgb="FFFF0000"/>
                </patternFill>
              </fill>
            </x14:dxf>
          </x14:cfRule>
          <xm:sqref>C7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D116" sqref="D116"/>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84" t="str">
        <f ca="1">OFFSET(L!$C$1,MATCH("Checker"&amp;ADDRESS(ROW(),COLUMN(),4),L!$A:$A,0)-1,SL,,)</f>
        <v>To ensure all required fields have been populated before submitting to your customers review form for any line items highlighted in red</v>
      </c>
      <c r="B1" s="484"/>
      <c r="C1" s="484"/>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Lackwerke Peters GmbH &amp; Co KG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Tilman Sehlen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peters@peters.de</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++49-2152-2009-0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Detlev Schucht</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peters@peters.de</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45854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Not declaring</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Not declaring</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Yes</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Yes</v>
      </c>
      <c r="C32" s="136" t="str">
        <f t="shared" ca="1" si="9"/>
        <v>Complete</v>
      </c>
      <c r="D32" s="316"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t="str">
        <f>Declaration!D58</f>
        <v>No</v>
      </c>
      <c r="C43" s="136" t="str">
        <f t="shared" ca="1" si="3"/>
        <v>Complete</v>
      </c>
      <c r="D43" s="318"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No</v>
      </c>
      <c r="C54" s="136" t="str">
        <f t="shared" ca="1" si="20"/>
        <v>Complete</v>
      </c>
      <c r="D54" s="318"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t="str">
        <f>Declaration!D80</f>
        <v>100%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t="str">
        <f>Declaration!D82</f>
        <v>100%</v>
      </c>
      <c r="C65" s="136" t="str">
        <f t="shared" ca="1" si="3"/>
        <v>Complete</v>
      </c>
      <c r="D65" s="319"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t="str">
        <f>Declaration!D94</f>
        <v>Yes</v>
      </c>
      <c r="C76" s="136" t="str">
        <f t="shared" ca="1" si="31"/>
        <v>Complete</v>
      </c>
      <c r="D76" s="319"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t="str">
        <f>Declaration!D106</f>
        <v>Yes</v>
      </c>
      <c r="C87" s="136" t="str">
        <f t="shared" ca="1" si="36"/>
        <v>Complete</v>
      </c>
      <c r="D87" s="319"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www.peters.de</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 when more processors are validated</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 when more processors are validated</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 when more processors are validated</v>
      </c>
      <c r="C102" s="136" t="str">
        <f t="shared" ca="1" si="44"/>
        <v>Complete</v>
      </c>
      <c r="D102" s="321"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79" t="str">
        <f>IF(H112=1,"Click here to enter detail on Product List tab","")</f>
        <v/>
      </c>
      <c r="E112" s="16" t="s">
        <v>15</v>
      </c>
      <c r="F112" s="84">
        <f>IF(B5=Declaration!Q9,1,0)</f>
        <v>0</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8" t="str">
        <f ca="1">IF(H114=0,"","Click here to provide smelter information")</f>
        <v/>
      </c>
      <c r="E114" s="16" t="s">
        <v>15</v>
      </c>
      <c r="F114" s="84">
        <f>F39</f>
        <v>1</v>
      </c>
      <c r="G114" s="62">
        <f ca="1">IF(AND(COUNTIF(SmelterIdetifiedForMetal,A114)&gt;0,COUNTIF('Smelter List'!AB$5:AB$2503,A114)&gt;0),0,1)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8" t="str">
        <f ca="1">IF(H115=0,"","Click here to provide smelter information")</f>
        <v/>
      </c>
      <c r="E115" s="16"/>
      <c r="F115" s="84">
        <f>F40</f>
        <v>0</v>
      </c>
      <c r="G115" s="62">
        <f ca="1">IF(AND(COUNTIF(SmelterIdetifiedForMetal,A115)&gt;0,COUNTIF('Smelter List'!AB$5:AB$2503,A115)&gt;0),0,1)</f>
        <v>1</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8" t="str">
        <f t="shared" ref="D116:D119" ca="1" si="51">IF(H116=0,"","Click here to provide smelter information")</f>
        <v/>
      </c>
      <c r="E116" s="16"/>
      <c r="F116" s="84">
        <f t="shared" ref="F116:F119" si="52">F41</f>
        <v>1</v>
      </c>
      <c r="G116" s="62">
        <f ca="1">IF(AND(COUNTIF(SmelterIdetifiedForMetal,A116)&gt;0,COUNTIF('Smelter List'!AB$5:AB$2503,A116)&gt;0),0,1)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8" t="str">
        <f t="shared" ca="1" si="51"/>
        <v/>
      </c>
      <c r="E117" s="16"/>
      <c r="F117" s="84">
        <f t="shared" si="52"/>
        <v>0</v>
      </c>
      <c r="G117" s="62">
        <f ca="1">IF(AND(COUNTIF(SmelterIdetifiedForMetal,A117)&gt;0,COUNTIF('Smelter List'!AB$5:AB$2503,A117)&gt;0),0,1)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8" t="str">
        <f t="shared" ca="1" si="51"/>
        <v/>
      </c>
      <c r="E118" s="16"/>
      <c r="F118" s="84">
        <f t="shared" si="52"/>
        <v>1</v>
      </c>
      <c r="G118" s="62">
        <f ca="1">IF(AND(COUNTIF(SmelterIdetifiedForMetal,A118)&gt;0,COUNTIF('Smelter List'!AB$5:AB$2503,A118)&gt;0),0,1)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8" t="str">
        <f t="shared" ca="1" si="51"/>
        <v/>
      </c>
      <c r="E119" s="16"/>
      <c r="F119" s="84">
        <f t="shared" si="52"/>
        <v>0</v>
      </c>
      <c r="G119" s="62">
        <f ca="1">IF(AND(COUNTIF(SmelterIdetifiedForMetal,A119)&gt;0,COUNTIF('Smelter List'!AB$5:AB$2503,A119)&gt;0),0,1)</f>
        <v>1</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6" type="noConversion"/>
  <conditionalFormatting sqref="A4:A129 C4:C129">
    <cfRule type="expression" dxfId="17" priority="1" stopIfTrue="1">
      <formula>$F4=0</formula>
    </cfRule>
    <cfRule type="expression" dxfId="16" priority="419" stopIfTrue="1">
      <formula>$H4=0</formula>
    </cfRule>
    <cfRule type="expression" dxfId="15"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F18" sqref="F18"/>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85" t="str">
        <f ca="1">OFFSET(L!$C$1,MATCH("Mine List"&amp;ADDRESS(ROW(),COLUMN(),4),L!$A:$A,0)-1,SL,,)</f>
        <v>TO BEGIN:</v>
      </c>
      <c r="C2" s="485" t="s">
        <v>19144</v>
      </c>
      <c r="D2" s="485" t="s">
        <v>19144</v>
      </c>
      <c r="E2" s="326"/>
      <c r="F2" s="326"/>
      <c r="G2" s="327"/>
      <c r="H2" s="486"/>
      <c r="I2" s="487"/>
      <c r="J2" s="487"/>
      <c r="K2" s="487"/>
      <c r="L2" s="487"/>
      <c r="M2" s="487"/>
      <c r="N2" s="328"/>
      <c r="O2" s="328"/>
    </row>
    <row r="3" spans="1:19" s="324" customFormat="1" ht="93.95" customHeight="1" thickBot="1">
      <c r="A3" s="360"/>
      <c r="B3" s="488"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8" t="s">
        <v>19144</v>
      </c>
      <c r="D3" s="488" t="s">
        <v>19144</v>
      </c>
      <c r="E3" s="489" t="s">
        <v>19142</v>
      </c>
      <c r="F3" s="489"/>
      <c r="G3" s="490"/>
      <c r="H3" s="329"/>
      <c r="I3" s="330"/>
      <c r="K3" s="331"/>
      <c r="L3" s="331"/>
      <c r="M3" s="332" t="s">
        <v>19342</v>
      </c>
      <c r="N3" s="333"/>
      <c r="O3" s="333"/>
    </row>
    <row r="4" spans="1:19" s="335" customFormat="1" ht="93" customHeight="1" thickBot="1">
      <c r="A4" s="364" t="str">
        <f ca="1">OFFSET(L!$C$1,MATCH("Mine List"&amp;ADDRESS(ROW(),COLUMN(),4),L!$A:$A,0)-1,SL,,)</f>
        <v>Metal</v>
      </c>
      <c r="B4" s="365" t="str">
        <f ca="1">OFFSET(L!$C$1,MATCH("Mine List"&amp;ADDRESS(ROW(),COLUMN(),4),L!$A:$A,0)-1,SL,,)</f>
        <v>Name of Smelter(s) sourcing from this Mine Facility</v>
      </c>
      <c r="C4" s="365" t="str">
        <f ca="1">OFFSET(L!$C$1,MATCH("Mine List"&amp;ADDRESS(ROW(),COLUMN(),4),L!$A:$A,0)-1,SL,,)</f>
        <v>Mine Facility (Site) Name</v>
      </c>
      <c r="D4" s="365" t="str">
        <f ca="1">OFFSET(L!$C$1,MATCH("Mine List"&amp;ADDRESS(ROW(),COLUMN(),4),L!$A:$A,0)-1,SL,,)</f>
        <v>Mine Identification (e.g. CID)</v>
      </c>
      <c r="E4" s="365" t="str">
        <f ca="1">OFFSET(L!$C$1,MATCH("Mine List"&amp;ADDRESS(ROW(),COLUMN(),4),L!$A:$A,0)-1,SL,,)</f>
        <v>Source of Mine Facility Identification Number</v>
      </c>
      <c r="F4" s="365" t="str">
        <f ca="1">OFFSET(L!$C$1,MATCH("Mine List"&amp;ADDRESS(ROW(),COLUMN(),4),L!$A:$A,0)-1,SL,,)</f>
        <v>Mine Facility Country</v>
      </c>
      <c r="G4" s="365" t="str">
        <f ca="1">OFFSET(L!$C$1,MATCH("Mine List"&amp;ADDRESS(ROW(),COLUMN(),4),L!$A:$A,0)-1,SL,,)</f>
        <v xml:space="preserve">Mine Facility Street </v>
      </c>
      <c r="H4" s="365" t="str">
        <f ca="1">OFFSET(L!$C$1,MATCH("Mine List"&amp;ADDRESS(ROW(),COLUMN(),4),L!$A:$A,0)-1,SL,,)</f>
        <v>Mine Facility City</v>
      </c>
      <c r="I4" s="365" t="str">
        <f ca="1">OFFSET(L!$C$1,MATCH("Mine List"&amp;ADDRESS(ROW(),COLUMN(),4),L!$A:$A,0)-1,SL,,)</f>
        <v>Mine Facility Location: State / Province</v>
      </c>
      <c r="J4" s="365" t="str">
        <f ca="1">OFFSET(L!$C$1,MATCH("Mine List"&amp;ADDRESS(ROW(),COLUMN(),4),L!$A:$A,0)-1,SL,,)</f>
        <v>Mine Facility Contact Name</v>
      </c>
      <c r="K4" s="365" t="str">
        <f ca="1">OFFSET(L!$C$1,MATCH("Mine List"&amp;ADDRESS(ROW(),COLUMN(),4),L!$A:$A,0)-1,SL,,)</f>
        <v>Mine Facility Contact Email</v>
      </c>
      <c r="L4" s="365" t="str">
        <f ca="1">OFFSET(L!$C$1,MATCH("Mine List"&amp;ADDRESS(ROW(),COLUMN(),4),L!$A:$A,0)-1,SL,,)</f>
        <v>Proposed next steps</v>
      </c>
      <c r="M4" s="366" t="str">
        <f ca="1">OFFSET(L!$C$1,MATCH("Mine List"&amp;ADDRESS(ROW(),COLUMN(),4),L!$A:$A,0)-1,SL,,)</f>
        <v>Comments</v>
      </c>
      <c r="N4" s="333" t="s">
        <v>43</v>
      </c>
      <c r="O4" s="333" t="s">
        <v>44</v>
      </c>
      <c r="P4" s="334"/>
      <c r="R4" s="335" t="s">
        <v>19067</v>
      </c>
      <c r="S4" s="335" t="s">
        <v>19068</v>
      </c>
    </row>
    <row r="5" spans="1:19" s="341" customFormat="1" ht="20.100000000000001" customHeight="1">
      <c r="A5" s="361" t="s">
        <v>41</v>
      </c>
      <c r="B5" s="151" t="s">
        <v>20114</v>
      </c>
      <c r="C5" s="149" t="s">
        <v>20110</v>
      </c>
      <c r="D5" s="362"/>
      <c r="E5" s="362"/>
      <c r="F5" s="387" t="s">
        <v>20113</v>
      </c>
      <c r="G5" s="206" t="s">
        <v>20111</v>
      </c>
      <c r="H5" s="207" t="s">
        <v>20112</v>
      </c>
      <c r="I5" s="207" t="s">
        <v>20113</v>
      </c>
      <c r="J5" s="363"/>
      <c r="K5" s="363"/>
      <c r="L5" s="363"/>
      <c r="M5" s="151" t="s">
        <v>20114</v>
      </c>
      <c r="N5" s="339" t="str">
        <f t="shared" ref="N5:N68" ca="1" si="0">IF(A5="","",IF(ISERROR(MATCH($F5,CL,0)),"Unknown",INDIRECT("'C'!$A$"&amp;MATCH($F5,CL,0)+1)))</f>
        <v>AT</v>
      </c>
      <c r="O5" s="339" t="s">
        <v>19143</v>
      </c>
      <c r="P5" s="340"/>
      <c r="Q5" s="341" t="str">
        <f t="shared" ref="Q5:Q68" si="1">A5&amp;B5</f>
        <v>MicaMica 100% produced in Austria in suppliers own deposit. No smeltering process necessary.</v>
      </c>
      <c r="R5" s="341" t="b">
        <f t="shared" ref="R5:R68" si="2">OR(ISBLANK(B5),ISBLANK(C5))</f>
        <v>0</v>
      </c>
      <c r="S5" s="341" t="str">
        <f t="shared" ref="S5:S68" si="3">IF(R5,"",A5&amp;"+")</f>
        <v>Mica+</v>
      </c>
    </row>
    <row r="6" spans="1:19" s="341" customFormat="1" ht="20.100000000000001" customHeight="1">
      <c r="A6" s="304" t="s">
        <v>41</v>
      </c>
      <c r="B6" s="151" t="s">
        <v>20118</v>
      </c>
      <c r="C6" s="386" t="s">
        <v>20115</v>
      </c>
      <c r="D6" s="336"/>
      <c r="E6" s="336"/>
      <c r="F6" s="388" t="s">
        <v>20119</v>
      </c>
      <c r="G6" s="206" t="s">
        <v>20116</v>
      </c>
      <c r="H6" s="207" t="s">
        <v>20117</v>
      </c>
      <c r="I6" s="207" t="s">
        <v>20113</v>
      </c>
      <c r="J6" s="338"/>
      <c r="K6" s="338"/>
      <c r="L6" s="338"/>
      <c r="M6" s="151" t="s">
        <v>20118</v>
      </c>
      <c r="N6" s="339" t="str">
        <f t="shared" ca="1" si="0"/>
        <v>Unknown</v>
      </c>
      <c r="O6" s="339" t="s">
        <v>19143</v>
      </c>
      <c r="P6" s="340"/>
      <c r="Q6" s="341" t="str">
        <f t="shared" si="1"/>
        <v>MicaMined and manufactured in Austria, supplier owns the mine.</v>
      </c>
      <c r="R6" s="341" t="b">
        <f t="shared" si="2"/>
        <v>0</v>
      </c>
      <c r="S6" s="341" t="str">
        <f t="shared" si="3"/>
        <v>Mica+</v>
      </c>
    </row>
    <row r="7" spans="1:19" s="341" customFormat="1" ht="20.100000000000001" customHeight="1">
      <c r="A7" s="304" t="s">
        <v>41</v>
      </c>
      <c r="B7" s="396" t="s">
        <v>20124</v>
      </c>
      <c r="C7" s="393" t="s">
        <v>20131</v>
      </c>
      <c r="D7" s="396"/>
      <c r="E7" s="396"/>
      <c r="F7" s="396" t="s">
        <v>20122</v>
      </c>
      <c r="G7" s="397" t="s">
        <v>20125</v>
      </c>
      <c r="H7" s="397" t="s">
        <v>20126</v>
      </c>
      <c r="I7" s="398" t="s">
        <v>20127</v>
      </c>
      <c r="J7" s="398" t="s">
        <v>20128</v>
      </c>
      <c r="K7" s="338"/>
      <c r="L7" s="393" t="s">
        <v>20130</v>
      </c>
      <c r="M7" s="394" t="s">
        <v>20129</v>
      </c>
      <c r="N7" s="339"/>
      <c r="O7" s="339"/>
      <c r="P7" s="340"/>
    </row>
    <row r="8" spans="1:19" s="341" customFormat="1" ht="20.100000000000001" customHeight="1">
      <c r="A8" s="304" t="s">
        <v>18643</v>
      </c>
      <c r="B8" s="392" t="s">
        <v>20120</v>
      </c>
      <c r="C8" s="392" t="s">
        <v>20120</v>
      </c>
      <c r="D8" s="392"/>
      <c r="E8" s="392"/>
      <c r="F8" s="392" t="s">
        <v>20122</v>
      </c>
      <c r="G8" s="337"/>
      <c r="H8" s="337"/>
      <c r="I8" s="338"/>
      <c r="J8" s="338"/>
      <c r="K8" s="338"/>
      <c r="L8" s="338"/>
      <c r="M8" s="391" t="s">
        <v>20121</v>
      </c>
      <c r="N8" s="339" t="str">
        <f t="shared" ca="1" si="0"/>
        <v>CN</v>
      </c>
      <c r="O8" s="339" t="s">
        <v>19143</v>
      </c>
      <c r="P8" s="340"/>
      <c r="Q8" s="341" t="str">
        <f t="shared" si="1"/>
        <v>Graphiteseveral producers</v>
      </c>
      <c r="R8" s="341" t="b">
        <f t="shared" si="2"/>
        <v>0</v>
      </c>
      <c r="S8" s="341" t="str">
        <f t="shared" si="3"/>
        <v>Graphite+</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5"/>
  <conditionalFormatting sqref="A5:A2504">
    <cfRule type="expression" dxfId="14" priority="10" stopIfTrue="1">
      <formula>IF($A5="",TRUE)</formula>
    </cfRule>
    <cfRule type="expression" dxfId="13" priority="11" stopIfTrue="1">
      <formula>IF($A5="",FALSE)</formula>
    </cfRule>
  </conditionalFormatting>
  <conditionalFormatting sqref="B7 B9:C2504">
    <cfRule type="expression" dxfId="12" priority="14" stopIfTrue="1">
      <formula>IF(AND(B7="",$A7&lt;&gt;""),TRUE)</formula>
    </cfRule>
    <cfRule type="expression" dxfId="11" priority="15" stopIfTrue="1">
      <formula>IF(FIND("!",B7),TRUE)</formula>
    </cfRule>
  </conditionalFormatting>
  <conditionalFormatting sqref="F5:F7 F9:F2504">
    <cfRule type="expression" dxfId="10" priority="12" stopIfTrue="1">
      <formula>IF(AND(F5="",$A5&lt;&gt;""),TRUE)</formula>
    </cfRule>
    <cfRule type="expression" dxfId="9" priority="13" stopIfTrue="1">
      <formula>IF(FIND("!",F5),TRUE)</formula>
    </cfRule>
  </conditionalFormatting>
  <conditionalFormatting sqref="C5">
    <cfRule type="expression" dxfId="8" priority="8" stopIfTrue="1">
      <formula>IF(AND(C5="",$C5=$X$4),TRUE)</formula>
    </cfRule>
    <cfRule type="expression" dxfId="7" priority="9" stopIfTrue="1">
      <formula>IF(FIND("!",C5),TRUE)</formula>
    </cfRule>
  </conditionalFormatting>
  <conditionalFormatting sqref="C6">
    <cfRule type="expression" dxfId="6" priority="5" stopIfTrue="1">
      <formula>IF(AND(C6="",$C6=$X$4),TRUE)</formula>
    </cfRule>
  </conditionalFormatting>
  <conditionalFormatting sqref="C6">
    <cfRule type="expression" dxfId="5" priority="6" stopIfTrue="1">
      <formula>IF(FIND("!",C6),TRUE)</formula>
    </cfRule>
  </conditionalFormatting>
  <conditionalFormatting sqref="B8:C8">
    <cfRule type="expression" dxfId="4" priority="3" stopIfTrue="1">
      <formula>IF(AND(B8="",$A8&lt;&gt;""),TRUE)</formula>
    </cfRule>
    <cfRule type="expression" dxfId="3" priority="4" stopIfTrue="1">
      <formula>IF(FIND("!",B8),TRUE)</formula>
    </cfRule>
  </conditionalFormatting>
  <conditionalFormatting sqref="F8">
    <cfRule type="expression" dxfId="2" priority="1" stopIfTrue="1">
      <formula>IF(AND(F8="",$A8&lt;&gt;""),TRUE)</formula>
    </cfRule>
    <cfRule type="expression" dxfId="1" priority="2" stopIfTrue="1">
      <formula>IF(FIND("!",F8),TRUE)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7" stopIfTrue="1" id="{0BCA8A02-A642-4340-8F9D-B67987143756}">
            <xm:f>IF(OR(OR(AND(A5="Cobalt",'C:\ASU\Standard-Antworten\CMRT EMRT von extern\[RMI_EMRT_1.3_Aspanger_Aspolit F30.xlsx]Declaration'!#REF!=""),AND(A5="Mica",'C:\ASU\Standard-Antworten\CMRT EMRT von extern\[RMI_EMRT_1.3_Aspanger_Aspolit F30.xlsx]Declaration'!#REF!="")),AND(LEN($C5)&gt;0,AND($C5&lt;&gt;"Smelter Not Listed",ISBLANK($D5)))),TRUE)</xm:f>
            <x14:dxf>
              <fill>
                <patternFill>
                  <bgColor theme="0" tint="-0.3498947111423078"/>
                </patternFill>
              </fill>
            </x14:dxf>
          </x14:cfRule>
          <xm:sqref>C5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27" activePane="bottomRight" state="frozen"/>
      <selection pane="topRight" activeCell="B24" sqref="B24:J24"/>
      <selection pane="bottomLeft" activeCell="B24" sqref="B24:J24"/>
      <selection pane="bottomRight" activeCell="F45" sqref="F45"/>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92" t="str">
        <f ca="1">OFFSET(L!$C$1,MATCH("Product List"&amp;ADDRESS(ROW(),COLUMN(),4),L!$A:$A,0)-1,SL,,)</f>
        <v>Completion required only if reporting level "Product (or List of Products)" selected on the 'Declaration' worksheet.</v>
      </c>
      <c r="B1" s="493"/>
      <c r="C1" s="493"/>
      <c r="D1" s="493"/>
      <c r="E1" s="107"/>
    </row>
    <row r="2" spans="1:35">
      <c r="A2" s="19"/>
      <c r="B2" s="109"/>
      <c r="C2" s="109"/>
      <c r="D2"/>
      <c r="E2" s="20"/>
    </row>
    <row r="3" spans="1:35">
      <c r="A3" s="19"/>
      <c r="B3" s="109"/>
      <c r="C3" s="109"/>
      <c r="D3" s="109"/>
      <c r="E3" s="20"/>
    </row>
    <row r="4" spans="1:35" ht="15.75" customHeight="1">
      <c r="A4" s="19"/>
      <c r="B4" s="491" t="s">
        <v>47</v>
      </c>
      <c r="C4" s="491"/>
      <c r="D4" s="491"/>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v>300158</v>
      </c>
      <c r="C6" s="89" t="s">
        <v>20065</v>
      </c>
      <c r="D6" s="89" t="s">
        <v>20086</v>
      </c>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v>300270</v>
      </c>
      <c r="C7" s="89" t="s">
        <v>20066</v>
      </c>
      <c r="D7" s="89" t="s">
        <v>20086</v>
      </c>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v>300274</v>
      </c>
      <c r="C8" s="89" t="s">
        <v>20067</v>
      </c>
      <c r="D8" s="89" t="s">
        <v>20086</v>
      </c>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v>300324</v>
      </c>
      <c r="C9" s="89" t="s">
        <v>20068</v>
      </c>
      <c r="D9" s="89" t="s">
        <v>20086</v>
      </c>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v>300374</v>
      </c>
      <c r="C10" s="89" t="s">
        <v>20069</v>
      </c>
      <c r="D10" s="89" t="s">
        <v>20086</v>
      </c>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v>300376</v>
      </c>
      <c r="C11" s="89" t="s">
        <v>20070</v>
      </c>
      <c r="D11" s="89" t="s">
        <v>20086</v>
      </c>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v>300392</v>
      </c>
      <c r="C12" s="89" t="s">
        <v>20071</v>
      </c>
      <c r="D12" s="89" t="s">
        <v>20086</v>
      </c>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v>300394</v>
      </c>
      <c r="C13" s="89" t="s">
        <v>20072</v>
      </c>
      <c r="D13" s="89" t="s">
        <v>20086</v>
      </c>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v>300396</v>
      </c>
      <c r="C14" s="89" t="s">
        <v>20073</v>
      </c>
      <c r="D14" s="89" t="s">
        <v>20086</v>
      </c>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v>300406</v>
      </c>
      <c r="C15" s="89" t="s">
        <v>20074</v>
      </c>
      <c r="D15" s="89" t="s">
        <v>20086</v>
      </c>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v>300412</v>
      </c>
      <c r="C16" s="89" t="s">
        <v>20075</v>
      </c>
      <c r="D16" s="89" t="s">
        <v>20086</v>
      </c>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v>300414</v>
      </c>
      <c r="C17" s="89" t="s">
        <v>20076</v>
      </c>
      <c r="D17" s="89" t="s">
        <v>20086</v>
      </c>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v>300675</v>
      </c>
      <c r="C18" s="89" t="s">
        <v>20077</v>
      </c>
      <c r="D18" s="89" t="s">
        <v>20086</v>
      </c>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v>300681</v>
      </c>
      <c r="C19" s="89" t="s">
        <v>20078</v>
      </c>
      <c r="D19" s="89" t="s">
        <v>20086</v>
      </c>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v>300707</v>
      </c>
      <c r="C20" s="89" t="s">
        <v>20079</v>
      </c>
      <c r="D20" s="89" t="s">
        <v>20086</v>
      </c>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v>300711</v>
      </c>
      <c r="C21" s="89" t="s">
        <v>20080</v>
      </c>
      <c r="D21" s="89" t="s">
        <v>20086</v>
      </c>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v>300713</v>
      </c>
      <c r="C22" s="89" t="s">
        <v>20081</v>
      </c>
      <c r="D22" s="89" t="s">
        <v>20086</v>
      </c>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v>300731</v>
      </c>
      <c r="C23" s="89" t="s">
        <v>20082</v>
      </c>
      <c r="D23" s="89" t="s">
        <v>20086</v>
      </c>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v>300957</v>
      </c>
      <c r="C24" s="89" t="s">
        <v>20083</v>
      </c>
      <c r="D24" s="89" t="s">
        <v>20086</v>
      </c>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v>301060</v>
      </c>
      <c r="C25" s="89" t="s">
        <v>20084</v>
      </c>
      <c r="D25" s="89" t="s">
        <v>20086</v>
      </c>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v>301080</v>
      </c>
      <c r="C26" s="89" t="s">
        <v>20085</v>
      </c>
      <c r="D26" s="89" t="s">
        <v>20086</v>
      </c>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v>301403</v>
      </c>
      <c r="C27" s="89" t="s">
        <v>20068</v>
      </c>
      <c r="D27" s="89" t="s">
        <v>20086</v>
      </c>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v>301532</v>
      </c>
      <c r="C28" s="89" t="s">
        <v>20087</v>
      </c>
      <c r="D28" s="89" t="s">
        <v>20105</v>
      </c>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v>301533</v>
      </c>
      <c r="C29" s="89" t="s">
        <v>20088</v>
      </c>
      <c r="D29" s="89" t="s">
        <v>20105</v>
      </c>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v>301534</v>
      </c>
      <c r="C30" s="89" t="s">
        <v>20089</v>
      </c>
      <c r="D30" s="89" t="s">
        <v>20105</v>
      </c>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v>301535</v>
      </c>
      <c r="C31" s="89" t="s">
        <v>20090</v>
      </c>
      <c r="D31" s="89" t="s">
        <v>20105</v>
      </c>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v>301536</v>
      </c>
      <c r="C32" s="89" t="s">
        <v>20091</v>
      </c>
      <c r="D32" s="89" t="s">
        <v>20105</v>
      </c>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v>301537</v>
      </c>
      <c r="C33" s="89" t="s">
        <v>20092</v>
      </c>
      <c r="D33" s="89" t="s">
        <v>20105</v>
      </c>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v>301538</v>
      </c>
      <c r="C34" s="89" t="s">
        <v>20093</v>
      </c>
      <c r="D34" s="89" t="s">
        <v>20105</v>
      </c>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v>301539</v>
      </c>
      <c r="C35" s="89" t="s">
        <v>20094</v>
      </c>
      <c r="D35" s="89" t="s">
        <v>20105</v>
      </c>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v>301540</v>
      </c>
      <c r="C36" s="89" t="s">
        <v>20095</v>
      </c>
      <c r="D36" s="89" t="s">
        <v>20105</v>
      </c>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v>301541</v>
      </c>
      <c r="C37" s="89" t="s">
        <v>20096</v>
      </c>
      <c r="D37" s="89" t="s">
        <v>20105</v>
      </c>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v>301542</v>
      </c>
      <c r="C38" s="89" t="s">
        <v>20097</v>
      </c>
      <c r="D38" s="89" t="s">
        <v>20105</v>
      </c>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v>301543</v>
      </c>
      <c r="C39" s="89" t="s">
        <v>20098</v>
      </c>
      <c r="D39" s="89" t="s">
        <v>20105</v>
      </c>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v>301569</v>
      </c>
      <c r="C40" s="89" t="s">
        <v>20099</v>
      </c>
      <c r="D40" s="89" t="s">
        <v>20105</v>
      </c>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v>301570</v>
      </c>
      <c r="C41" s="89" t="s">
        <v>20100</v>
      </c>
      <c r="D41" s="89" t="s">
        <v>20105</v>
      </c>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v>301571</v>
      </c>
      <c r="C42" s="89" t="s">
        <v>20101</v>
      </c>
      <c r="D42" s="89" t="s">
        <v>20105</v>
      </c>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v>301572</v>
      </c>
      <c r="C43" s="89" t="s">
        <v>20102</v>
      </c>
      <c r="D43" s="89" t="s">
        <v>20105</v>
      </c>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v>301620</v>
      </c>
      <c r="C44" s="89" t="s">
        <v>20103</v>
      </c>
      <c r="D44" s="89" t="s">
        <v>20105</v>
      </c>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v>300519</v>
      </c>
      <c r="C45" s="89" t="s">
        <v>20106</v>
      </c>
      <c r="D45" s="89" t="s">
        <v>20109</v>
      </c>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v>300517</v>
      </c>
      <c r="C46" s="89" t="s">
        <v>20107</v>
      </c>
      <c r="D46" s="89" t="s">
        <v>20109</v>
      </c>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v>300518</v>
      </c>
      <c r="C47" s="89" t="s">
        <v>20108</v>
      </c>
      <c r="D47" s="395" t="s">
        <v>20109</v>
      </c>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31.5">
      <c r="A49" s="119"/>
      <c r="B49" s="110"/>
      <c r="C49" s="89" t="s">
        <v>20132</v>
      </c>
      <c r="D49" s="89" t="s">
        <v>20133</v>
      </c>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94" t="str">
        <f ca="1">OFFSET(L!$C$1,MATCH("General"&amp;"Cpy",L!$A:$A,0)-1,SL,,)</f>
        <v>© 2025 Responsible Minerals Initiative. All rights reserved.</v>
      </c>
      <c r="C1001" s="494"/>
      <c r="D1001" s="494"/>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5"/>
      <c r="C1" s="495"/>
      <c r="D1" s="495"/>
      <c r="E1" s="495"/>
      <c r="F1" s="495"/>
      <c r="G1" s="495"/>
    </row>
    <row r="2" spans="1:13">
      <c r="A2" s="496"/>
      <c r="B2" s="496"/>
      <c r="C2" s="496"/>
      <c r="D2" s="496"/>
      <c r="E2" s="496"/>
      <c r="F2" s="496"/>
      <c r="G2" s="496"/>
      <c r="H2" s="496"/>
      <c r="I2" s="496"/>
    </row>
    <row r="3" spans="1:13">
      <c r="A3" s="496"/>
      <c r="B3" s="496"/>
      <c r="C3" s="496"/>
      <c r="D3" s="496"/>
      <c r="E3" s="496"/>
      <c r="F3" s="496"/>
      <c r="G3" s="496"/>
      <c r="H3" s="496"/>
      <c r="I3" s="496"/>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2"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2" t="s">
        <v>19277</v>
      </c>
      <c r="I214" s="372"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2" t="s">
        <v>331</v>
      </c>
      <c r="I307" s="372"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2" t="s">
        <v>18863</v>
      </c>
      <c r="I334" s="372"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2" t="s">
        <v>18863</v>
      </c>
      <c r="I335" s="372"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2" t="s">
        <v>18863</v>
      </c>
      <c r="I336" s="372"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2" t="s">
        <v>18865</v>
      </c>
      <c r="I337" s="372"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6"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b346dad-8a15-4ce7-a19a-07d981b0c5e2"/>
    <ds:schemaRef ds:uri="http://www.w3.org/XML/1998/namespace"/>
    <ds:schemaRef ds:uri="http://purl.org/dc/dcmityp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Siemes, Dr. Chantal</cp:lastModifiedBy>
  <cp:revision/>
  <dcterms:created xsi:type="dcterms:W3CDTF">2010-06-21T21:00:23Z</dcterms:created>
  <dcterms:modified xsi:type="dcterms:W3CDTF">2025-07-28T06:52:32Z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